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51_料額表（社会保険・雇用保険・労災保険）\"/>
    </mc:Choice>
  </mc:AlternateContent>
  <bookViews>
    <workbookView xWindow="0" yWindow="1695" windowWidth="19320" windowHeight="12120" firstSheet="1" activeTab="1"/>
  </bookViews>
  <sheets>
    <sheet name="org" sheetId="49" state="hidden" r:id="rId1"/>
    <sheet name="北海道" sheetId="1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>
    <definedName name="_xlnm.Print_Area" localSheetId="23">愛知!$A$1:$Z$87</definedName>
    <definedName name="_xlnm.Print_Area" localSheetId="38">愛媛!$A$1:$Z$87</definedName>
    <definedName name="_xlnm.Print_Area" localSheetId="8">茨城!$A$1:$Z$87</definedName>
    <definedName name="_xlnm.Print_Area" localSheetId="33">岡山!$A$1:$Z$87</definedName>
    <definedName name="_xlnm.Print_Area" localSheetId="47">沖縄!$A$1:$Z$87</definedName>
    <definedName name="_xlnm.Print_Area" localSheetId="3">岩手!$A$1:$Z$87</definedName>
    <definedName name="_xlnm.Print_Area" localSheetId="21">岐阜!$A$1:$Z$87</definedName>
    <definedName name="_xlnm.Print_Area" localSheetId="45">宮崎!$A$1:$Z$87</definedName>
    <definedName name="_xlnm.Print_Area" localSheetId="4">宮城!$A$1:$Z$87</definedName>
    <definedName name="_xlnm.Print_Area" localSheetId="26">京都!$A$1:$Z$87</definedName>
    <definedName name="_xlnm.Print_Area" localSheetId="43">熊本!$A$1:$Z$87</definedName>
    <definedName name="_xlnm.Print_Area" localSheetId="10">群馬!$A$1:$Z$87</definedName>
    <definedName name="_xlnm.Print_Area" localSheetId="34">広島!$A$1:$Z$87</definedName>
    <definedName name="_xlnm.Print_Area" localSheetId="37">香川!$A$1:$Z$87</definedName>
    <definedName name="_xlnm.Print_Area" localSheetId="39">高知!$A$1:$Z$87</definedName>
    <definedName name="_xlnm.Print_Area" localSheetId="41">佐賀!$A$1:$Z$87</definedName>
    <definedName name="_xlnm.Print_Area" localSheetId="11">埼玉!$A$1:$Z$87</definedName>
    <definedName name="_xlnm.Print_Area" localSheetId="24">三重!$A$1:$Z$87</definedName>
    <definedName name="_xlnm.Print_Area" localSheetId="6">山形!$A$1:$Z$87</definedName>
    <definedName name="_xlnm.Print_Area" localSheetId="35">山口!$A$1:$Z$87</definedName>
    <definedName name="_xlnm.Print_Area" localSheetId="19">山梨!$A$1:$Z$87</definedName>
    <definedName name="_xlnm.Print_Area" localSheetId="25">滋賀!$A$1:$Z$87</definedName>
    <definedName name="_xlnm.Print_Area" localSheetId="46">鹿児島!$A$1:$Z$87</definedName>
    <definedName name="_xlnm.Print_Area" localSheetId="5">秋田!$A$1:$Z$87</definedName>
    <definedName name="_xlnm.Print_Area" localSheetId="15">新潟!$A$1:$Z$87</definedName>
    <definedName name="_xlnm.Print_Area" localSheetId="14">神奈川!$A$1:$Z$87</definedName>
    <definedName name="_xlnm.Print_Area" localSheetId="2">青森!$A$1:$Z$88</definedName>
    <definedName name="_xlnm.Print_Area" localSheetId="22">静岡!$A$1:$Z$87</definedName>
    <definedName name="_xlnm.Print_Area" localSheetId="17">石川!$A$1:$Z$87</definedName>
    <definedName name="_xlnm.Print_Area" localSheetId="12">千葉!$A$1:$Z$87</definedName>
    <definedName name="_xlnm.Print_Area" localSheetId="27">大阪!$A$1:$Z$87</definedName>
    <definedName name="_xlnm.Print_Area" localSheetId="44">大分!$A$1:$Z$87</definedName>
    <definedName name="_xlnm.Print_Area" localSheetId="42">長崎!$A$1:$Z$87</definedName>
    <definedName name="_xlnm.Print_Area" localSheetId="20">長野!$A$1:$Z$87</definedName>
    <definedName name="_xlnm.Print_Area" localSheetId="31">鳥取!$A$1:$Z$87</definedName>
    <definedName name="_xlnm.Print_Area" localSheetId="32">島根!$A$1:$Z$87</definedName>
    <definedName name="_xlnm.Print_Area" localSheetId="13">東京!$A$1:$Z$87</definedName>
    <definedName name="_xlnm.Print_Area" localSheetId="36">徳島!$A$1:$Z$87</definedName>
    <definedName name="_xlnm.Print_Area" localSheetId="9">栃木!$A$1:$Z$87</definedName>
    <definedName name="_xlnm.Print_Area" localSheetId="29">奈良!$A$1:$Z$87</definedName>
    <definedName name="_xlnm.Print_Area" localSheetId="16">富山!$A$1:$Z$87</definedName>
    <definedName name="_xlnm.Print_Area" localSheetId="18">福井!$A$1:$Z$87</definedName>
    <definedName name="_xlnm.Print_Area" localSheetId="40">福岡!$A$1:$Z$87</definedName>
    <definedName name="_xlnm.Print_Area" localSheetId="7">福島!$A$1:$Z$87</definedName>
    <definedName name="_xlnm.Print_Area" localSheetId="28">兵庫!$A$1:$Z$87</definedName>
    <definedName name="_xlnm.Print_Area" localSheetId="1">北海道!$A$1:$Z$88</definedName>
    <definedName name="_xlnm.Print_Area" localSheetId="30">和歌山!$A$1:$Z$87</definedName>
  </definedNames>
  <calcPr calcId="152511"/>
  <fileRecoveryPr autoRecover="0"/>
</workbook>
</file>

<file path=xl/calcChain.xml><?xml version="1.0" encoding="utf-8"?>
<calcChain xmlns="http://schemas.openxmlformats.org/spreadsheetml/2006/main">
  <c r="J10" i="1" l="1"/>
  <c r="A63" i="1" s="1"/>
  <c r="J10" i="3"/>
  <c r="A63" i="3" s="1"/>
  <c r="J10" i="4"/>
  <c r="A63" i="4" s="1"/>
  <c r="J10" i="5"/>
  <c r="A63" i="5" s="1"/>
  <c r="J10" i="6"/>
  <c r="A63" i="6" s="1"/>
  <c r="J10" i="7"/>
  <c r="A63" i="7" s="1"/>
  <c r="J10" i="8"/>
  <c r="A63" i="8" s="1"/>
  <c r="J10" i="9"/>
  <c r="A63" i="9" s="1"/>
  <c r="J10" i="10"/>
  <c r="A63" i="10" s="1"/>
  <c r="J10" i="11"/>
  <c r="A63" i="11" s="1"/>
  <c r="J10" i="12"/>
  <c r="A63" i="12" s="1"/>
  <c r="J10" i="13"/>
  <c r="A63" i="13" s="1"/>
  <c r="J10" i="14"/>
  <c r="A63" i="14" s="1"/>
  <c r="J10" i="15"/>
  <c r="A63" i="15" s="1"/>
  <c r="J10" i="16"/>
  <c r="A63" i="16" s="1"/>
  <c r="J10" i="17"/>
  <c r="A63" i="17" s="1"/>
  <c r="J10" i="18"/>
  <c r="A63" i="18" s="1"/>
  <c r="J10" i="19"/>
  <c r="A63" i="19" s="1"/>
  <c r="J10" i="20"/>
  <c r="A63" i="20" s="1"/>
  <c r="J10" i="21"/>
  <c r="A63" i="21" s="1"/>
  <c r="J10" i="22"/>
  <c r="A63" i="22" s="1"/>
  <c r="J10" i="23"/>
  <c r="A63" i="23" s="1"/>
  <c r="J10" i="24"/>
  <c r="A63" i="24" s="1"/>
  <c r="J10" i="25"/>
  <c r="A63" i="25" s="1"/>
  <c r="J10" i="26"/>
  <c r="A63" i="26" s="1"/>
  <c r="J10" i="27"/>
  <c r="A63" i="27" s="1"/>
  <c r="J10" i="28"/>
  <c r="A63" i="28" s="1"/>
  <c r="J10" i="29"/>
  <c r="A63" i="29" s="1"/>
  <c r="J10" i="30"/>
  <c r="A63" i="30" s="1"/>
  <c r="J10" i="31"/>
  <c r="A63" i="31" s="1"/>
  <c r="J10" i="32"/>
  <c r="A63" i="32" s="1"/>
  <c r="J10" i="33"/>
  <c r="A63" i="33" s="1"/>
  <c r="J10" i="34"/>
  <c r="A63" i="34" s="1"/>
  <c r="J10" i="35"/>
  <c r="A63" i="35" s="1"/>
  <c r="J10" i="36"/>
  <c r="A63" i="36" s="1"/>
  <c r="J10" i="37"/>
  <c r="A63" i="37" s="1"/>
  <c r="J10" i="38"/>
  <c r="A63" i="38" s="1"/>
  <c r="J10" i="39"/>
  <c r="A63" i="39" s="1"/>
  <c r="J10" i="40"/>
  <c r="A63" i="40" s="1"/>
  <c r="J10" i="41"/>
  <c r="A63" i="41" s="1"/>
  <c r="J10" i="42"/>
  <c r="A63" i="42" s="1"/>
  <c r="J10" i="43"/>
  <c r="A63" i="43" s="1"/>
  <c r="J10" i="44"/>
  <c r="A63" i="44" s="1"/>
  <c r="J10" i="45"/>
  <c r="A63" i="45" s="1"/>
  <c r="J10" i="46"/>
  <c r="A63" i="46" s="1"/>
  <c r="J10" i="47"/>
  <c r="A63" i="47" s="1"/>
  <c r="J10" i="48"/>
  <c r="A63" i="48" s="1"/>
  <c r="G5" i="49"/>
  <c r="C48" i="49"/>
  <c r="D48" i="49" s="1"/>
  <c r="C2" i="49"/>
  <c r="D2" i="49" s="1"/>
  <c r="E2" i="49"/>
  <c r="N10" i="1" s="1"/>
  <c r="E47" i="49"/>
  <c r="N10" i="47" s="1"/>
  <c r="E45" i="49"/>
  <c r="N10" i="45" s="1"/>
  <c r="E43" i="49"/>
  <c r="N10" i="43" s="1"/>
  <c r="E41" i="49"/>
  <c r="N10" i="41" s="1"/>
  <c r="E39" i="49"/>
  <c r="N10" i="39" s="1"/>
  <c r="E37" i="49"/>
  <c r="N10" i="37" s="1"/>
  <c r="E35" i="49"/>
  <c r="N10" i="35" s="1"/>
  <c r="E33" i="49"/>
  <c r="N10" i="33" s="1"/>
  <c r="E31" i="49"/>
  <c r="N10" i="31" s="1"/>
  <c r="E29" i="49"/>
  <c r="N10" i="29" s="1"/>
  <c r="E27" i="49"/>
  <c r="N10" i="27" s="1"/>
  <c r="E25" i="49"/>
  <c r="N10" i="25" s="1"/>
  <c r="E23" i="49"/>
  <c r="N10" i="23" s="1"/>
  <c r="E21" i="49"/>
  <c r="N10" i="21" s="1"/>
  <c r="N61" i="21" s="1"/>
  <c r="P61" i="21" s="1"/>
  <c r="E19" i="49"/>
  <c r="N10" i="19" s="1"/>
  <c r="E17" i="49"/>
  <c r="N10" i="17" s="1"/>
  <c r="E15" i="49"/>
  <c r="N10" i="15" s="1"/>
  <c r="E13" i="49"/>
  <c r="N10" i="13" s="1"/>
  <c r="E11" i="49"/>
  <c r="N10" i="11" s="1"/>
  <c r="E9" i="49"/>
  <c r="N10" i="9" s="1"/>
  <c r="E7" i="49"/>
  <c r="N10" i="7" s="1"/>
  <c r="E5" i="49"/>
  <c r="N10" i="5" s="1"/>
  <c r="N60" i="5" s="1"/>
  <c r="P60" i="5" s="1"/>
  <c r="C3" i="49"/>
  <c r="D3" i="49" s="1"/>
  <c r="C4" i="49"/>
  <c r="D4" i="49" s="1"/>
  <c r="C5" i="49"/>
  <c r="D5" i="49" s="1"/>
  <c r="C6" i="49"/>
  <c r="D6" i="49" s="1"/>
  <c r="C7" i="49"/>
  <c r="D7" i="49" s="1"/>
  <c r="C8" i="49"/>
  <c r="D8" i="49" s="1"/>
  <c r="C9" i="49"/>
  <c r="D9" i="49" s="1"/>
  <c r="C10" i="49"/>
  <c r="D10" i="49" s="1"/>
  <c r="C11" i="49"/>
  <c r="D11" i="49" s="1"/>
  <c r="C12" i="49"/>
  <c r="D12" i="49" s="1"/>
  <c r="C13" i="49"/>
  <c r="D13" i="49" s="1"/>
  <c r="C14" i="49"/>
  <c r="D14" i="49" s="1"/>
  <c r="C15" i="49"/>
  <c r="D15" i="49" s="1"/>
  <c r="C16" i="49"/>
  <c r="D16" i="49" s="1"/>
  <c r="C17" i="49"/>
  <c r="D17" i="49" s="1"/>
  <c r="C18" i="49"/>
  <c r="D18" i="49" s="1"/>
  <c r="C19" i="49"/>
  <c r="D19" i="49" s="1"/>
  <c r="C20" i="49"/>
  <c r="D20" i="49" s="1"/>
  <c r="C21" i="49"/>
  <c r="D21" i="49" s="1"/>
  <c r="C22" i="49"/>
  <c r="D22" i="49" s="1"/>
  <c r="C23" i="49"/>
  <c r="D23" i="49" s="1"/>
  <c r="C24" i="49"/>
  <c r="D24" i="49" s="1"/>
  <c r="C25" i="49"/>
  <c r="D25" i="49" s="1"/>
  <c r="C26" i="49"/>
  <c r="D26" i="49" s="1"/>
  <c r="C27" i="49"/>
  <c r="D27" i="49" s="1"/>
  <c r="C28" i="49"/>
  <c r="D28" i="49" s="1"/>
  <c r="C29" i="49"/>
  <c r="D29" i="49" s="1"/>
  <c r="C30" i="49"/>
  <c r="D30" i="49" s="1"/>
  <c r="C31" i="49"/>
  <c r="D31" i="49" s="1"/>
  <c r="C32" i="49"/>
  <c r="D32" i="49" s="1"/>
  <c r="C33" i="49"/>
  <c r="D33" i="49" s="1"/>
  <c r="C34" i="49"/>
  <c r="D34" i="49" s="1"/>
  <c r="C35" i="49"/>
  <c r="D35" i="49" s="1"/>
  <c r="C36" i="49"/>
  <c r="D36" i="49" s="1"/>
  <c r="C37" i="49"/>
  <c r="D37" i="49" s="1"/>
  <c r="C38" i="49"/>
  <c r="D38" i="49" s="1"/>
  <c r="C39" i="49"/>
  <c r="D39" i="49" s="1"/>
  <c r="C40" i="49"/>
  <c r="D40" i="49" s="1"/>
  <c r="C41" i="49"/>
  <c r="D41" i="49" s="1"/>
  <c r="C42" i="49"/>
  <c r="D42" i="49" s="1"/>
  <c r="C43" i="49"/>
  <c r="D43" i="49" s="1"/>
  <c r="C44" i="49"/>
  <c r="D44" i="49" s="1"/>
  <c r="C45" i="49"/>
  <c r="D45" i="49" s="1"/>
  <c r="C46" i="49"/>
  <c r="D46" i="49" s="1"/>
  <c r="C47" i="49"/>
  <c r="D47" i="49" s="1"/>
  <c r="N61" i="25"/>
  <c r="P61" i="25" s="1"/>
  <c r="N60" i="17"/>
  <c r="P60" i="17" s="1"/>
  <c r="N60" i="13"/>
  <c r="P60" i="13" s="1"/>
  <c r="N60" i="9"/>
  <c r="P60" i="9" s="1"/>
  <c r="R48" i="3"/>
  <c r="T48" i="3" s="1"/>
  <c r="R47" i="3"/>
  <c r="T47" i="3" s="1"/>
  <c r="R46" i="3"/>
  <c r="T46" i="3" s="1"/>
  <c r="R45" i="3"/>
  <c r="R44" i="3"/>
  <c r="T44" i="3"/>
  <c r="R43" i="3"/>
  <c r="T43" i="3"/>
  <c r="R42" i="3"/>
  <c r="R41" i="3"/>
  <c r="T41" i="3" s="1"/>
  <c r="R40" i="3"/>
  <c r="T40" i="3" s="1"/>
  <c r="R39" i="3"/>
  <c r="R38" i="3"/>
  <c r="R37" i="3"/>
  <c r="T37" i="3" s="1"/>
  <c r="R36" i="3"/>
  <c r="T36" i="3" s="1"/>
  <c r="R35" i="3"/>
  <c r="R34" i="3"/>
  <c r="T34" i="3"/>
  <c r="R33" i="3"/>
  <c r="T33" i="3"/>
  <c r="R32" i="3"/>
  <c r="T32" i="3"/>
  <c r="R31" i="3"/>
  <c r="T31" i="3"/>
  <c r="R30" i="3"/>
  <c r="R29" i="3"/>
  <c r="R28" i="3"/>
  <c r="R27" i="3"/>
  <c r="R26" i="3"/>
  <c r="T26" i="3"/>
  <c r="R25" i="3"/>
  <c r="R24" i="3"/>
  <c r="T24" i="3" s="1"/>
  <c r="R23" i="3"/>
  <c r="R22" i="3"/>
  <c r="T22" i="3"/>
  <c r="R21" i="3"/>
  <c r="R20" i="3"/>
  <c r="T20" i="3" s="1"/>
  <c r="R48" i="4"/>
  <c r="R47" i="4"/>
  <c r="R46" i="4"/>
  <c r="R45" i="4"/>
  <c r="T45" i="4"/>
  <c r="R44" i="4"/>
  <c r="T44" i="4"/>
  <c r="R43" i="4"/>
  <c r="R42" i="4"/>
  <c r="T42" i="4" s="1"/>
  <c r="R41" i="4"/>
  <c r="T41" i="4" s="1"/>
  <c r="R40" i="4"/>
  <c r="R39" i="4"/>
  <c r="T39" i="4"/>
  <c r="R38" i="4"/>
  <c r="T38" i="4"/>
  <c r="R37" i="4"/>
  <c r="T37" i="4"/>
  <c r="R36" i="4"/>
  <c r="R35" i="4"/>
  <c r="R34" i="4"/>
  <c r="R33" i="4"/>
  <c r="T33" i="4" s="1"/>
  <c r="R32" i="4"/>
  <c r="R31" i="4"/>
  <c r="T31" i="4"/>
  <c r="R30" i="4"/>
  <c r="R29" i="4"/>
  <c r="T29" i="4" s="1"/>
  <c r="R28" i="4"/>
  <c r="R27" i="4"/>
  <c r="T27" i="4"/>
  <c r="R26" i="4"/>
  <c r="T26" i="4"/>
  <c r="R25" i="4"/>
  <c r="T25" i="4"/>
  <c r="R24" i="4"/>
  <c r="T24" i="4"/>
  <c r="R23" i="4"/>
  <c r="R22" i="4"/>
  <c r="T22" i="4" s="1"/>
  <c r="R21" i="4"/>
  <c r="T21" i="4" s="1"/>
  <c r="R20" i="4"/>
  <c r="T20" i="4" s="1"/>
  <c r="R48" i="5"/>
  <c r="T48" i="5" s="1"/>
  <c r="R47" i="5"/>
  <c r="T47" i="5" s="1"/>
  <c r="R46" i="5"/>
  <c r="T46" i="5" s="1"/>
  <c r="R45" i="5"/>
  <c r="R44" i="5"/>
  <c r="R43" i="5"/>
  <c r="R42" i="5"/>
  <c r="T42" i="5"/>
  <c r="R41" i="5"/>
  <c r="R40" i="5"/>
  <c r="T40" i="5" s="1"/>
  <c r="R39" i="5"/>
  <c r="T39" i="5" s="1"/>
  <c r="R38" i="5"/>
  <c r="T38" i="5" s="1"/>
  <c r="R37" i="5"/>
  <c r="T37" i="5" s="1"/>
  <c r="R36" i="5"/>
  <c r="T36" i="5" s="1"/>
  <c r="R35" i="5"/>
  <c r="R34" i="5"/>
  <c r="T34" i="5"/>
  <c r="R33" i="5"/>
  <c r="T33" i="5" s="1"/>
  <c r="R32" i="5"/>
  <c r="T32" i="5"/>
  <c r="R31" i="5"/>
  <c r="R30" i="5"/>
  <c r="T30" i="5"/>
  <c r="R29" i="5"/>
  <c r="R28" i="5"/>
  <c r="T28" i="5" s="1"/>
  <c r="R27" i="5"/>
  <c r="R26" i="5"/>
  <c r="T26" i="5" s="1"/>
  <c r="R25" i="5"/>
  <c r="T25" i="5"/>
  <c r="R24" i="5"/>
  <c r="R23" i="5"/>
  <c r="R22" i="5"/>
  <c r="T22" i="5"/>
  <c r="R21" i="5"/>
  <c r="T21" i="5" s="1"/>
  <c r="R20" i="5"/>
  <c r="R48" i="6"/>
  <c r="T48" i="6"/>
  <c r="R47" i="6"/>
  <c r="T47" i="6" s="1"/>
  <c r="R46" i="6"/>
  <c r="T46" i="6"/>
  <c r="R45" i="6"/>
  <c r="R44" i="6"/>
  <c r="R43" i="6"/>
  <c r="T43" i="6"/>
  <c r="R42" i="6"/>
  <c r="T42" i="6" s="1"/>
  <c r="R41" i="6"/>
  <c r="R40" i="6"/>
  <c r="R39" i="6"/>
  <c r="T39" i="6" s="1"/>
  <c r="R38" i="6"/>
  <c r="R37" i="6"/>
  <c r="R36" i="6"/>
  <c r="T36" i="6" s="1"/>
  <c r="R35" i="6"/>
  <c r="T35" i="6"/>
  <c r="R34" i="6"/>
  <c r="T34" i="6" s="1"/>
  <c r="R33" i="6"/>
  <c r="R32" i="6"/>
  <c r="R31" i="6"/>
  <c r="T31" i="6" s="1"/>
  <c r="R30" i="6"/>
  <c r="R29" i="6"/>
  <c r="T29" i="6" s="1"/>
  <c r="R28" i="6"/>
  <c r="T28" i="6"/>
  <c r="R27" i="6"/>
  <c r="T27" i="6" s="1"/>
  <c r="R26" i="6"/>
  <c r="R25" i="6"/>
  <c r="T25" i="6"/>
  <c r="R24" i="6"/>
  <c r="R23" i="6"/>
  <c r="T23" i="6"/>
  <c r="R22" i="6"/>
  <c r="R21" i="6"/>
  <c r="T21" i="6" s="1"/>
  <c r="R20" i="6"/>
  <c r="T20" i="6"/>
  <c r="R48" i="7"/>
  <c r="T48" i="7" s="1"/>
  <c r="R47" i="7"/>
  <c r="R46" i="7"/>
  <c r="R45" i="7"/>
  <c r="T45" i="7" s="1"/>
  <c r="R44" i="7"/>
  <c r="T44" i="7"/>
  <c r="R43" i="7"/>
  <c r="T43" i="7" s="1"/>
  <c r="R42" i="7"/>
  <c r="T42" i="7"/>
  <c r="R41" i="7"/>
  <c r="T41" i="7" s="1"/>
  <c r="R40" i="7"/>
  <c r="T40" i="7"/>
  <c r="R39" i="7"/>
  <c r="T39" i="7" s="1"/>
  <c r="R38" i="7"/>
  <c r="R37" i="7"/>
  <c r="T37" i="7" s="1"/>
  <c r="R36" i="7"/>
  <c r="T36" i="7"/>
  <c r="R35" i="7"/>
  <c r="R34" i="7"/>
  <c r="T34" i="7" s="1"/>
  <c r="R33" i="7"/>
  <c r="R32" i="7"/>
  <c r="T32" i="7" s="1"/>
  <c r="R31" i="7"/>
  <c r="T31" i="7"/>
  <c r="R30" i="7"/>
  <c r="T30" i="7" s="1"/>
  <c r="R29" i="7"/>
  <c r="R28" i="7"/>
  <c r="T28" i="7"/>
  <c r="R27" i="7"/>
  <c r="R26" i="7"/>
  <c r="R25" i="7"/>
  <c r="R24" i="7"/>
  <c r="T24" i="7" s="1"/>
  <c r="R23" i="7"/>
  <c r="T23" i="7"/>
  <c r="R22" i="7"/>
  <c r="R21" i="7"/>
  <c r="R20" i="7"/>
  <c r="T20" i="7"/>
  <c r="R48" i="8"/>
  <c r="R47" i="8"/>
  <c r="T47" i="8" s="1"/>
  <c r="R46" i="8"/>
  <c r="R45" i="8"/>
  <c r="T45" i="8" s="1"/>
  <c r="R44" i="8"/>
  <c r="R43" i="8"/>
  <c r="R42" i="8"/>
  <c r="T42" i="8" s="1"/>
  <c r="R41" i="8"/>
  <c r="T41" i="8"/>
  <c r="R40" i="8"/>
  <c r="R39" i="8"/>
  <c r="R38" i="8"/>
  <c r="T38" i="8"/>
  <c r="R37" i="8"/>
  <c r="T37" i="8" s="1"/>
  <c r="R36" i="8"/>
  <c r="T36" i="8"/>
  <c r="R35" i="8"/>
  <c r="R34" i="8"/>
  <c r="T34" i="8" s="1"/>
  <c r="R33" i="8"/>
  <c r="T33" i="8"/>
  <c r="R32" i="8"/>
  <c r="T32" i="8" s="1"/>
  <c r="R31" i="8"/>
  <c r="T31" i="8"/>
  <c r="R30" i="8"/>
  <c r="R29" i="8"/>
  <c r="T29" i="8"/>
  <c r="R28" i="8"/>
  <c r="T28" i="8" s="1"/>
  <c r="R27" i="8"/>
  <c r="R26" i="8"/>
  <c r="R25" i="8"/>
  <c r="T25" i="8" s="1"/>
  <c r="R24" i="8"/>
  <c r="T24" i="8"/>
  <c r="R23" i="8"/>
  <c r="R22" i="8"/>
  <c r="R21" i="8"/>
  <c r="T21" i="8"/>
  <c r="R20" i="8"/>
  <c r="T20" i="8" s="1"/>
  <c r="R48" i="9"/>
  <c r="R47" i="9"/>
  <c r="R46" i="9"/>
  <c r="R45" i="9"/>
  <c r="T45" i="9" s="1"/>
  <c r="R44" i="9"/>
  <c r="R43" i="9"/>
  <c r="T43" i="9" s="1"/>
  <c r="R42" i="9"/>
  <c r="R41" i="9"/>
  <c r="T41" i="9"/>
  <c r="R40" i="9"/>
  <c r="R39" i="9"/>
  <c r="R38" i="9"/>
  <c r="R37" i="9"/>
  <c r="T37" i="9" s="1"/>
  <c r="R36" i="9"/>
  <c r="R35" i="9"/>
  <c r="T35" i="9"/>
  <c r="R34" i="9"/>
  <c r="R33" i="9"/>
  <c r="T33" i="9"/>
  <c r="R32" i="9"/>
  <c r="R31" i="9"/>
  <c r="R30" i="9"/>
  <c r="R29" i="9"/>
  <c r="T29" i="9"/>
  <c r="R28" i="9"/>
  <c r="R27" i="9"/>
  <c r="T27" i="9"/>
  <c r="R26" i="9"/>
  <c r="R25" i="9"/>
  <c r="T25" i="9" s="1"/>
  <c r="R24" i="9"/>
  <c r="R23" i="9"/>
  <c r="R22" i="9"/>
  <c r="R21" i="9"/>
  <c r="T21" i="9"/>
  <c r="R20" i="9"/>
  <c r="R48" i="10"/>
  <c r="T48" i="10" s="1"/>
  <c r="R47" i="10"/>
  <c r="T47" i="10"/>
  <c r="R46" i="10"/>
  <c r="R45" i="10"/>
  <c r="T45" i="10"/>
  <c r="R44" i="10"/>
  <c r="R43" i="10"/>
  <c r="T43" i="10" s="1"/>
  <c r="R42" i="10"/>
  <c r="R41" i="10"/>
  <c r="R40" i="10"/>
  <c r="T40" i="10" s="1"/>
  <c r="R39" i="10"/>
  <c r="T39" i="10"/>
  <c r="R38" i="10"/>
  <c r="R37" i="10"/>
  <c r="T37" i="10"/>
  <c r="R36" i="10"/>
  <c r="T36" i="10" s="1"/>
  <c r="R35" i="10"/>
  <c r="T35" i="10"/>
  <c r="R34" i="10"/>
  <c r="T34" i="10" s="1"/>
  <c r="R33" i="10"/>
  <c r="R32" i="10"/>
  <c r="R31" i="10"/>
  <c r="T31" i="10" s="1"/>
  <c r="R30" i="10"/>
  <c r="T30" i="10"/>
  <c r="R29" i="10"/>
  <c r="R28" i="10"/>
  <c r="T28" i="10" s="1"/>
  <c r="R27" i="10"/>
  <c r="T27" i="10"/>
  <c r="R26" i="10"/>
  <c r="R25" i="10"/>
  <c r="R24" i="10"/>
  <c r="R23" i="10"/>
  <c r="T23" i="10" s="1"/>
  <c r="R22" i="10"/>
  <c r="R21" i="10"/>
  <c r="T21" i="10"/>
  <c r="R20" i="10"/>
  <c r="R48" i="11"/>
  <c r="R47" i="11"/>
  <c r="T47" i="11"/>
  <c r="R46" i="11"/>
  <c r="R45" i="11"/>
  <c r="R44" i="11"/>
  <c r="T44" i="11"/>
  <c r="R43" i="11"/>
  <c r="R42" i="11"/>
  <c r="T42" i="11"/>
  <c r="R41" i="11"/>
  <c r="R40" i="11"/>
  <c r="T40" i="11" s="1"/>
  <c r="R39" i="11"/>
  <c r="T39" i="11"/>
  <c r="R38" i="11"/>
  <c r="T38" i="11" s="1"/>
  <c r="R37" i="11"/>
  <c r="R36" i="11"/>
  <c r="T36" i="11" s="1"/>
  <c r="R35" i="11"/>
  <c r="R34" i="11"/>
  <c r="T34" i="11"/>
  <c r="R33" i="11"/>
  <c r="R32" i="11"/>
  <c r="T32" i="11"/>
  <c r="R31" i="11"/>
  <c r="T31" i="11" s="1"/>
  <c r="R30" i="11"/>
  <c r="R29" i="11"/>
  <c r="R28" i="11"/>
  <c r="T28" i="11" s="1"/>
  <c r="R27" i="11"/>
  <c r="R26" i="11"/>
  <c r="T26" i="11"/>
  <c r="R25" i="11"/>
  <c r="R24" i="11"/>
  <c r="T24" i="11"/>
  <c r="R23" i="11"/>
  <c r="T23" i="11" s="1"/>
  <c r="R22" i="11"/>
  <c r="T22" i="11"/>
  <c r="R21" i="11"/>
  <c r="R20" i="11"/>
  <c r="T20" i="11" s="1"/>
  <c r="R48" i="12"/>
  <c r="R47" i="12"/>
  <c r="T47" i="12" s="1"/>
  <c r="R46" i="12"/>
  <c r="R45" i="12"/>
  <c r="T45" i="12"/>
  <c r="R44" i="12"/>
  <c r="R43" i="12"/>
  <c r="T43" i="12"/>
  <c r="R42" i="12"/>
  <c r="R41" i="12"/>
  <c r="T41" i="12" s="1"/>
  <c r="R40" i="12"/>
  <c r="T40" i="12"/>
  <c r="R39" i="12"/>
  <c r="R38" i="12"/>
  <c r="R37" i="12"/>
  <c r="T37" i="12"/>
  <c r="R36" i="12"/>
  <c r="R35" i="12"/>
  <c r="R34" i="12"/>
  <c r="R33" i="12"/>
  <c r="T33" i="12" s="1"/>
  <c r="R32" i="12"/>
  <c r="T32" i="12"/>
  <c r="R31" i="12"/>
  <c r="R30" i="12"/>
  <c r="T30" i="12" s="1"/>
  <c r="R29" i="12"/>
  <c r="T29" i="12"/>
  <c r="R28" i="12"/>
  <c r="T28" i="12" s="1"/>
  <c r="R27" i="12"/>
  <c r="T27" i="12"/>
  <c r="R26" i="12"/>
  <c r="T26" i="12" s="1"/>
  <c r="R25" i="12"/>
  <c r="T25" i="12"/>
  <c r="R24" i="12"/>
  <c r="T24" i="12" s="1"/>
  <c r="R23" i="12"/>
  <c r="T23" i="12"/>
  <c r="R22" i="12"/>
  <c r="R21" i="12"/>
  <c r="T21" i="12"/>
  <c r="R20" i="12"/>
  <c r="T20" i="12" s="1"/>
  <c r="R48" i="13"/>
  <c r="R47" i="13"/>
  <c r="R46" i="13"/>
  <c r="T46" i="13" s="1"/>
  <c r="R45" i="13"/>
  <c r="R44" i="13"/>
  <c r="R43" i="13"/>
  <c r="T43" i="13" s="1"/>
  <c r="R42" i="13"/>
  <c r="T42" i="13"/>
  <c r="R41" i="13"/>
  <c r="R40" i="13"/>
  <c r="R39" i="13"/>
  <c r="T39" i="13"/>
  <c r="R38" i="13"/>
  <c r="T38" i="13" s="1"/>
  <c r="R37" i="13"/>
  <c r="T37" i="13"/>
  <c r="R36" i="13"/>
  <c r="R35" i="13"/>
  <c r="R34" i="13"/>
  <c r="T34" i="13"/>
  <c r="R33" i="13"/>
  <c r="T33" i="13" s="1"/>
  <c r="R32" i="13"/>
  <c r="T32" i="13"/>
  <c r="R31" i="13"/>
  <c r="R30" i="13"/>
  <c r="T30" i="13" s="1"/>
  <c r="R29" i="13"/>
  <c r="R28" i="13"/>
  <c r="R27" i="13"/>
  <c r="R26" i="13"/>
  <c r="R25" i="13"/>
  <c r="T25" i="13"/>
  <c r="R24" i="13"/>
  <c r="R23" i="13"/>
  <c r="R22" i="13"/>
  <c r="T22" i="13"/>
  <c r="R21" i="13"/>
  <c r="T21" i="13" s="1"/>
  <c r="R20" i="13"/>
  <c r="R48" i="14"/>
  <c r="T48" i="14" s="1"/>
  <c r="R47" i="14"/>
  <c r="T47" i="14"/>
  <c r="R46" i="14"/>
  <c r="R45" i="14"/>
  <c r="T45" i="14" s="1"/>
  <c r="R44" i="14"/>
  <c r="R43" i="14"/>
  <c r="R42" i="14"/>
  <c r="R41" i="14"/>
  <c r="T41" i="14"/>
  <c r="R40" i="14"/>
  <c r="R39" i="14"/>
  <c r="T39" i="14" s="1"/>
  <c r="R38" i="14"/>
  <c r="R37" i="14"/>
  <c r="T37" i="14" s="1"/>
  <c r="R36" i="14"/>
  <c r="R35" i="14"/>
  <c r="T35" i="14"/>
  <c r="R34" i="14"/>
  <c r="R33" i="14"/>
  <c r="R32" i="14"/>
  <c r="T32" i="14"/>
  <c r="R31" i="14"/>
  <c r="T31" i="14" s="1"/>
  <c r="R30" i="14"/>
  <c r="T30" i="14"/>
  <c r="R29" i="14"/>
  <c r="R28" i="14"/>
  <c r="R27" i="14"/>
  <c r="T27" i="14"/>
  <c r="R26" i="14"/>
  <c r="R25" i="14"/>
  <c r="T25" i="14"/>
  <c r="R24" i="14"/>
  <c r="R23" i="14"/>
  <c r="T23" i="14" s="1"/>
  <c r="R22" i="14"/>
  <c r="R21" i="14"/>
  <c r="T21" i="14" s="1"/>
  <c r="R20" i="14"/>
  <c r="R48" i="15"/>
  <c r="T48" i="15"/>
  <c r="R47" i="15"/>
  <c r="R46" i="15"/>
  <c r="R45" i="15"/>
  <c r="T45" i="15"/>
  <c r="R44" i="15"/>
  <c r="T44" i="15" s="1"/>
  <c r="R43" i="15"/>
  <c r="R42" i="15"/>
  <c r="T42" i="15" s="1"/>
  <c r="R41" i="15"/>
  <c r="R40" i="15"/>
  <c r="T40" i="15"/>
  <c r="R39" i="15"/>
  <c r="T39" i="15" s="1"/>
  <c r="R38" i="15"/>
  <c r="T38" i="15"/>
  <c r="R37" i="15"/>
  <c r="R36" i="15"/>
  <c r="T36" i="15"/>
  <c r="R35" i="15"/>
  <c r="R34" i="15"/>
  <c r="T34" i="15" s="1"/>
  <c r="R33" i="15"/>
  <c r="R32" i="15"/>
  <c r="T32" i="15" s="1"/>
  <c r="R31" i="15"/>
  <c r="T31" i="15"/>
  <c r="R30" i="15"/>
  <c r="R29" i="15"/>
  <c r="R28" i="15"/>
  <c r="T28" i="15"/>
  <c r="R27" i="15"/>
  <c r="R26" i="15"/>
  <c r="T26" i="15" s="1"/>
  <c r="R25" i="15"/>
  <c r="R24" i="15"/>
  <c r="T24" i="15" s="1"/>
  <c r="R23" i="15"/>
  <c r="T23" i="15"/>
  <c r="R22" i="15"/>
  <c r="T22" i="15" s="1"/>
  <c r="R21" i="15"/>
  <c r="T21" i="15"/>
  <c r="R20" i="15"/>
  <c r="T20" i="15" s="1"/>
  <c r="R48" i="16"/>
  <c r="T48" i="16"/>
  <c r="R47" i="16"/>
  <c r="T47" i="16" s="1"/>
  <c r="R46" i="16"/>
  <c r="R45" i="16"/>
  <c r="T45" i="16"/>
  <c r="R44" i="16"/>
  <c r="T44" i="16" s="1"/>
  <c r="R43" i="16"/>
  <c r="R42" i="16"/>
  <c r="R41" i="16"/>
  <c r="T41" i="16" s="1"/>
  <c r="R40" i="16"/>
  <c r="R39" i="16"/>
  <c r="T39" i="16" s="1"/>
  <c r="R38" i="16"/>
  <c r="R37" i="16"/>
  <c r="T37" i="16"/>
  <c r="R36" i="16"/>
  <c r="T36" i="16" s="1"/>
  <c r="R35" i="16"/>
  <c r="T35" i="16"/>
  <c r="R34" i="16"/>
  <c r="R33" i="16"/>
  <c r="T33" i="16"/>
  <c r="R32" i="16"/>
  <c r="R31" i="16"/>
  <c r="T31" i="16" s="1"/>
  <c r="R30" i="16"/>
  <c r="R29" i="16"/>
  <c r="T29" i="16" s="1"/>
  <c r="R28" i="16"/>
  <c r="T28" i="16"/>
  <c r="R27" i="16"/>
  <c r="R26" i="16"/>
  <c r="R25" i="16"/>
  <c r="T25" i="16"/>
  <c r="R24" i="16"/>
  <c r="R23" i="16"/>
  <c r="T23" i="16" s="1"/>
  <c r="R22" i="16"/>
  <c r="R21" i="16"/>
  <c r="R20" i="16"/>
  <c r="R48" i="17"/>
  <c r="R47" i="17"/>
  <c r="T47" i="17"/>
  <c r="R46" i="17"/>
  <c r="T46" i="17" s="1"/>
  <c r="R45" i="17"/>
  <c r="T45" i="17"/>
  <c r="R44" i="17"/>
  <c r="R43" i="17"/>
  <c r="T43" i="17"/>
  <c r="R42" i="17"/>
  <c r="T42" i="17" s="1"/>
  <c r="R41" i="17"/>
  <c r="R40" i="17"/>
  <c r="T40" i="17"/>
  <c r="R39" i="17"/>
  <c r="R38" i="17"/>
  <c r="T38" i="17"/>
  <c r="R37" i="17"/>
  <c r="R36" i="17"/>
  <c r="T36" i="17" s="1"/>
  <c r="R35" i="17"/>
  <c r="R34" i="17"/>
  <c r="T34" i="17" s="1"/>
  <c r="R33" i="17"/>
  <c r="T33" i="17"/>
  <c r="R32" i="17"/>
  <c r="R31" i="17"/>
  <c r="R30" i="17"/>
  <c r="T30" i="17"/>
  <c r="R29" i="17"/>
  <c r="T29" i="17" s="1"/>
  <c r="R28" i="17"/>
  <c r="R27" i="17"/>
  <c r="T27" i="17"/>
  <c r="R26" i="17"/>
  <c r="T26" i="17" s="1"/>
  <c r="R25" i="17"/>
  <c r="T25" i="17"/>
  <c r="R24" i="17"/>
  <c r="T24" i="17" s="1"/>
  <c r="R23" i="17"/>
  <c r="R22" i="17"/>
  <c r="T22" i="17" s="1"/>
  <c r="R21" i="17"/>
  <c r="T21" i="17"/>
  <c r="R20" i="17"/>
  <c r="T20" i="17" s="1"/>
  <c r="R48" i="18"/>
  <c r="R47" i="18"/>
  <c r="T47" i="18"/>
  <c r="R46" i="18"/>
  <c r="T46" i="18" s="1"/>
  <c r="R45" i="18"/>
  <c r="R44" i="18"/>
  <c r="R43" i="18"/>
  <c r="T43" i="18" s="1"/>
  <c r="R42" i="18"/>
  <c r="R41" i="18"/>
  <c r="T41" i="18" s="1"/>
  <c r="R40" i="18"/>
  <c r="R39" i="18"/>
  <c r="T39" i="18"/>
  <c r="R38" i="18"/>
  <c r="R37" i="18"/>
  <c r="R36" i="18"/>
  <c r="T36" i="18"/>
  <c r="R35" i="18"/>
  <c r="T35" i="18" s="1"/>
  <c r="R34" i="18"/>
  <c r="R33" i="18"/>
  <c r="R32" i="18"/>
  <c r="T32" i="18" s="1"/>
  <c r="R31" i="18"/>
  <c r="T31" i="18"/>
  <c r="R30" i="18"/>
  <c r="R29" i="18"/>
  <c r="R28" i="18"/>
  <c r="T28" i="18"/>
  <c r="R27" i="18"/>
  <c r="T27" i="18" s="1"/>
  <c r="R26" i="18"/>
  <c r="R25" i="18"/>
  <c r="R24" i="18"/>
  <c r="R23" i="18"/>
  <c r="T23" i="18"/>
  <c r="R22" i="18"/>
  <c r="R21" i="18"/>
  <c r="T21" i="18" s="1"/>
  <c r="R20" i="18"/>
  <c r="T20" i="18"/>
  <c r="R48" i="19"/>
  <c r="R47" i="19"/>
  <c r="T47" i="19"/>
  <c r="R46" i="19"/>
  <c r="R45" i="19"/>
  <c r="T45" i="19" s="1"/>
  <c r="R44" i="19"/>
  <c r="T44" i="19"/>
  <c r="R43" i="19"/>
  <c r="R42" i="19"/>
  <c r="T42" i="19"/>
  <c r="R41" i="19"/>
  <c r="R40" i="19"/>
  <c r="T40" i="19" s="1"/>
  <c r="R39" i="19"/>
  <c r="R38" i="19"/>
  <c r="R37" i="19"/>
  <c r="R36" i="19"/>
  <c r="T36" i="19"/>
  <c r="R35" i="19"/>
  <c r="T35" i="19" s="1"/>
  <c r="R34" i="19"/>
  <c r="R33" i="19"/>
  <c r="R32" i="19"/>
  <c r="T32" i="19" s="1"/>
  <c r="R31" i="19"/>
  <c r="T31" i="19"/>
  <c r="R30" i="19"/>
  <c r="R29" i="19"/>
  <c r="T29" i="19" s="1"/>
  <c r="R28" i="19"/>
  <c r="T28" i="19"/>
  <c r="R27" i="19"/>
  <c r="R26" i="19"/>
  <c r="T26" i="19"/>
  <c r="R25" i="19"/>
  <c r="R24" i="19"/>
  <c r="T24" i="19" s="1"/>
  <c r="R23" i="19"/>
  <c r="R22" i="19"/>
  <c r="R21" i="19"/>
  <c r="R20" i="19"/>
  <c r="T20" i="19"/>
  <c r="R48" i="20"/>
  <c r="R47" i="20"/>
  <c r="R46" i="20"/>
  <c r="T46" i="20"/>
  <c r="R45" i="20"/>
  <c r="T45" i="20" s="1"/>
  <c r="R44" i="20"/>
  <c r="R43" i="20"/>
  <c r="R42" i="20"/>
  <c r="T42" i="20" s="1"/>
  <c r="R41" i="20"/>
  <c r="T41" i="20"/>
  <c r="R40" i="20"/>
  <c r="R39" i="20"/>
  <c r="T39" i="20" s="1"/>
  <c r="R38" i="20"/>
  <c r="T38" i="20"/>
  <c r="R37" i="20"/>
  <c r="T37" i="20" s="1"/>
  <c r="R36" i="20"/>
  <c r="T36" i="20"/>
  <c r="R35" i="20"/>
  <c r="R34" i="20"/>
  <c r="R33" i="20"/>
  <c r="T33" i="20"/>
  <c r="R32" i="20"/>
  <c r="T32" i="20" s="1"/>
  <c r="R31" i="20"/>
  <c r="R30" i="20"/>
  <c r="T30" i="20" s="1"/>
  <c r="R29" i="20"/>
  <c r="T29" i="20"/>
  <c r="R28" i="20"/>
  <c r="R27" i="20"/>
  <c r="R26" i="20"/>
  <c r="R25" i="20"/>
  <c r="T25" i="20"/>
  <c r="R24" i="20"/>
  <c r="R23" i="20"/>
  <c r="T23" i="20"/>
  <c r="R22" i="20"/>
  <c r="R21" i="20"/>
  <c r="T21" i="20" s="1"/>
  <c r="R20" i="20"/>
  <c r="R48" i="21"/>
  <c r="T48" i="21" s="1"/>
  <c r="R47" i="21"/>
  <c r="R46" i="21"/>
  <c r="T46" i="21"/>
  <c r="R45" i="21"/>
  <c r="R44" i="21"/>
  <c r="R43" i="21"/>
  <c r="T43" i="21"/>
  <c r="R42" i="21"/>
  <c r="T42" i="21" s="1"/>
  <c r="R41" i="21"/>
  <c r="R40" i="21"/>
  <c r="R39" i="21"/>
  <c r="T39" i="21" s="1"/>
  <c r="R38" i="21"/>
  <c r="T38" i="21"/>
  <c r="R37" i="21"/>
  <c r="R36" i="21"/>
  <c r="R35" i="21"/>
  <c r="T35" i="21"/>
  <c r="R34" i="21"/>
  <c r="T34" i="21" s="1"/>
  <c r="R33" i="21"/>
  <c r="R32" i="21"/>
  <c r="R31" i="21"/>
  <c r="R30" i="21"/>
  <c r="T30" i="21"/>
  <c r="R29" i="21"/>
  <c r="R28" i="21"/>
  <c r="T28" i="21" s="1"/>
  <c r="R27" i="21"/>
  <c r="T27" i="21"/>
  <c r="R26" i="21"/>
  <c r="T26" i="21" s="1"/>
  <c r="R25" i="21"/>
  <c r="R24" i="21"/>
  <c r="R23" i="21"/>
  <c r="T23" i="21" s="1"/>
  <c r="R22" i="21"/>
  <c r="T22" i="21"/>
  <c r="R21" i="21"/>
  <c r="R20" i="21"/>
  <c r="R48" i="22"/>
  <c r="T48" i="22"/>
  <c r="R47" i="22"/>
  <c r="T47" i="22" s="1"/>
  <c r="R46" i="22"/>
  <c r="R45" i="22"/>
  <c r="R44" i="22"/>
  <c r="T44" i="22" s="1"/>
  <c r="R43" i="22"/>
  <c r="R42" i="22"/>
  <c r="R41" i="22"/>
  <c r="R40" i="22"/>
  <c r="T40" i="22"/>
  <c r="R39" i="22"/>
  <c r="T39" i="22" s="1"/>
  <c r="R38" i="22"/>
  <c r="R37" i="22"/>
  <c r="R36" i="22"/>
  <c r="R35" i="22"/>
  <c r="T35" i="22" s="1"/>
  <c r="R34" i="22"/>
  <c r="T34" i="22"/>
  <c r="R33" i="22"/>
  <c r="R32" i="22"/>
  <c r="T32" i="22"/>
  <c r="R31" i="22"/>
  <c r="T31" i="22" s="1"/>
  <c r="R30" i="22"/>
  <c r="R29" i="22"/>
  <c r="T29" i="22"/>
  <c r="R28" i="22"/>
  <c r="T28" i="22" s="1"/>
  <c r="R27" i="22"/>
  <c r="T27" i="22"/>
  <c r="R26" i="22"/>
  <c r="T26" i="22" s="1"/>
  <c r="R25" i="22"/>
  <c r="T25" i="22"/>
  <c r="R24" i="22"/>
  <c r="T24" i="22" s="1"/>
  <c r="R23" i="22"/>
  <c r="T23" i="22"/>
  <c r="R22" i="22"/>
  <c r="T22" i="22" s="1"/>
  <c r="R21" i="22"/>
  <c r="R20" i="22"/>
  <c r="R48" i="23"/>
  <c r="T48" i="23" s="1"/>
  <c r="R47" i="23"/>
  <c r="R46" i="23"/>
  <c r="T46" i="23" s="1"/>
  <c r="R45" i="23"/>
  <c r="R44" i="23"/>
  <c r="T44" i="23"/>
  <c r="R43" i="23"/>
  <c r="R42" i="23"/>
  <c r="T42" i="23" s="1"/>
  <c r="R41" i="23"/>
  <c r="T41" i="23" s="1"/>
  <c r="R40" i="23"/>
  <c r="T40" i="23" s="1"/>
  <c r="R39" i="23"/>
  <c r="T39" i="23" s="1"/>
  <c r="R38" i="23"/>
  <c r="R37" i="23"/>
  <c r="T37" i="23"/>
  <c r="R36" i="23"/>
  <c r="T36" i="23" s="1"/>
  <c r="R35" i="23"/>
  <c r="R34" i="23"/>
  <c r="T34" i="23" s="1"/>
  <c r="R33" i="23"/>
  <c r="R32" i="23"/>
  <c r="T32" i="23"/>
  <c r="R31" i="23"/>
  <c r="R30" i="23"/>
  <c r="R29" i="23"/>
  <c r="T29" i="23"/>
  <c r="R28" i="23"/>
  <c r="T28" i="23" s="1"/>
  <c r="R27" i="23"/>
  <c r="R26" i="23"/>
  <c r="T26" i="23"/>
  <c r="R25" i="23"/>
  <c r="R24" i="23"/>
  <c r="R23" i="23"/>
  <c r="R22" i="23"/>
  <c r="T22" i="23" s="1"/>
  <c r="R21" i="23"/>
  <c r="R20" i="23"/>
  <c r="T20" i="23"/>
  <c r="R48" i="24"/>
  <c r="R47" i="24"/>
  <c r="T47" i="24"/>
  <c r="R46" i="24"/>
  <c r="T46" i="24" s="1"/>
  <c r="R45" i="24"/>
  <c r="T45" i="24"/>
  <c r="R44" i="24"/>
  <c r="T44" i="24" s="1"/>
  <c r="R43" i="24"/>
  <c r="R42" i="24"/>
  <c r="T42" i="24"/>
  <c r="R41" i="24"/>
  <c r="T41" i="24" s="1"/>
  <c r="R40" i="24"/>
  <c r="R39" i="24"/>
  <c r="T39" i="24" s="1"/>
  <c r="R38" i="24"/>
  <c r="R37" i="24"/>
  <c r="T37" i="24"/>
  <c r="R36" i="24"/>
  <c r="R35" i="24"/>
  <c r="R34" i="24"/>
  <c r="R33" i="24"/>
  <c r="T33" i="24" s="1"/>
  <c r="R32" i="24"/>
  <c r="T32" i="24"/>
  <c r="R31" i="24"/>
  <c r="R30" i="24"/>
  <c r="R29" i="24"/>
  <c r="T29" i="24"/>
  <c r="R28" i="24"/>
  <c r="T28" i="24" s="1"/>
  <c r="R27" i="24"/>
  <c r="R26" i="24"/>
  <c r="T26" i="24"/>
  <c r="R25" i="24"/>
  <c r="T25" i="24" s="1"/>
  <c r="R24" i="24"/>
  <c r="R23" i="24"/>
  <c r="R22" i="24"/>
  <c r="R21" i="24"/>
  <c r="T21" i="24"/>
  <c r="R20" i="24"/>
  <c r="R48" i="25"/>
  <c r="T48" i="25" s="1"/>
  <c r="R47" i="25"/>
  <c r="T47" i="25"/>
  <c r="R46" i="25"/>
  <c r="T46" i="25" s="1"/>
  <c r="R45" i="25"/>
  <c r="R44" i="25"/>
  <c r="T44" i="25" s="1"/>
  <c r="R43" i="25"/>
  <c r="R42" i="25"/>
  <c r="T42" i="25"/>
  <c r="R41" i="25"/>
  <c r="T41" i="25" s="1"/>
  <c r="R40" i="25"/>
  <c r="T40" i="25"/>
  <c r="R39" i="25"/>
  <c r="R38" i="25"/>
  <c r="T38" i="25"/>
  <c r="R37" i="25"/>
  <c r="T37" i="25" s="1"/>
  <c r="R36" i="25"/>
  <c r="R35" i="25"/>
  <c r="T35" i="25"/>
  <c r="R34" i="25"/>
  <c r="T34" i="25" s="1"/>
  <c r="R33" i="25"/>
  <c r="T33" i="25"/>
  <c r="R32" i="25"/>
  <c r="T32" i="25" s="1"/>
  <c r="R31" i="25"/>
  <c r="R30" i="25"/>
  <c r="T30" i="25" s="1"/>
  <c r="R29" i="25"/>
  <c r="T29" i="25"/>
  <c r="R28" i="25"/>
  <c r="R27" i="25"/>
  <c r="R26" i="25"/>
  <c r="T26" i="25"/>
  <c r="R25" i="25"/>
  <c r="R24" i="25"/>
  <c r="R23" i="25"/>
  <c r="R22" i="25"/>
  <c r="T22" i="25"/>
  <c r="R21" i="25"/>
  <c r="T21" i="25" s="1"/>
  <c r="R20" i="25"/>
  <c r="R48" i="26"/>
  <c r="R47" i="26"/>
  <c r="T47" i="26" s="1"/>
  <c r="R46" i="26"/>
  <c r="T46" i="26"/>
  <c r="R45" i="26"/>
  <c r="T45" i="26" s="1"/>
  <c r="R44" i="26"/>
  <c r="T44" i="26"/>
  <c r="R43" i="26"/>
  <c r="T43" i="26" s="1"/>
  <c r="R42" i="26"/>
  <c r="T42" i="26"/>
  <c r="R41" i="26"/>
  <c r="T41" i="26" s="1"/>
  <c r="R40" i="26"/>
  <c r="T40" i="26"/>
  <c r="R39" i="26"/>
  <c r="T39" i="26" s="1"/>
  <c r="R38" i="26"/>
  <c r="T38" i="26"/>
  <c r="R37" i="26"/>
  <c r="R36" i="26"/>
  <c r="R35" i="26"/>
  <c r="T35" i="26"/>
  <c r="R34" i="26"/>
  <c r="R33" i="26"/>
  <c r="T33" i="26"/>
  <c r="R32" i="26"/>
  <c r="R31" i="26"/>
  <c r="T31" i="26" s="1"/>
  <c r="R30" i="26"/>
  <c r="T30" i="26"/>
  <c r="R29" i="26"/>
  <c r="R28" i="26"/>
  <c r="R27" i="26"/>
  <c r="T27" i="26"/>
  <c r="R26" i="26"/>
  <c r="T26" i="26" s="1"/>
  <c r="R25" i="26"/>
  <c r="T25" i="26"/>
  <c r="R24" i="26"/>
  <c r="R23" i="26"/>
  <c r="T23" i="26"/>
  <c r="R22" i="26"/>
  <c r="R21" i="26"/>
  <c r="R20" i="26"/>
  <c r="T20" i="26"/>
  <c r="R48" i="27"/>
  <c r="T48" i="27" s="1"/>
  <c r="R47" i="27"/>
  <c r="R46" i="27"/>
  <c r="R45" i="27"/>
  <c r="T45" i="27" s="1"/>
  <c r="R44" i="27"/>
  <c r="T44" i="27"/>
  <c r="R43" i="27"/>
  <c r="R42" i="27"/>
  <c r="R41" i="27"/>
  <c r="T41" i="27"/>
  <c r="R40" i="27"/>
  <c r="T40" i="27" s="1"/>
  <c r="R39" i="27"/>
  <c r="R38" i="27"/>
  <c r="R37" i="27"/>
  <c r="T37" i="27" s="1"/>
  <c r="R36" i="27"/>
  <c r="T36" i="27"/>
  <c r="R35" i="27"/>
  <c r="R34" i="27"/>
  <c r="R33" i="27"/>
  <c r="T33" i="27"/>
  <c r="R32" i="27"/>
  <c r="T32" i="27" s="1"/>
  <c r="R31" i="27"/>
  <c r="R30" i="27"/>
  <c r="R29" i="27"/>
  <c r="T29" i="27" s="1"/>
  <c r="R28" i="27"/>
  <c r="T28" i="27"/>
  <c r="R27" i="27"/>
  <c r="R26" i="27"/>
  <c r="R25" i="27"/>
  <c r="T25" i="27"/>
  <c r="R24" i="27"/>
  <c r="T24" i="27" s="1"/>
  <c r="R23" i="27"/>
  <c r="R22" i="27"/>
  <c r="R21" i="27"/>
  <c r="R20" i="27"/>
  <c r="T20" i="27" s="1"/>
  <c r="R48" i="28"/>
  <c r="T48" i="28"/>
  <c r="R47" i="28"/>
  <c r="R46" i="28"/>
  <c r="T46" i="28"/>
  <c r="R45" i="28"/>
  <c r="T45" i="28" s="1"/>
  <c r="R44" i="28"/>
  <c r="T44" i="28"/>
  <c r="R43" i="28"/>
  <c r="T43" i="28" s="1"/>
  <c r="R42" i="28"/>
  <c r="T42" i="28"/>
  <c r="R41" i="28"/>
  <c r="T41" i="28" s="1"/>
  <c r="R40" i="28"/>
  <c r="T40" i="28"/>
  <c r="R39" i="28"/>
  <c r="T39" i="28" s="1"/>
  <c r="R38" i="28"/>
  <c r="R37" i="28"/>
  <c r="T37" i="28"/>
  <c r="R36" i="28"/>
  <c r="T36" i="28" s="1"/>
  <c r="R35" i="28"/>
  <c r="R34" i="28"/>
  <c r="R33" i="28"/>
  <c r="T33" i="28" s="1"/>
  <c r="R32" i="28"/>
  <c r="R31" i="28"/>
  <c r="R30" i="28"/>
  <c r="R29" i="28"/>
  <c r="T29" i="28"/>
  <c r="R28" i="28"/>
  <c r="T28" i="28" s="1"/>
  <c r="R27" i="28"/>
  <c r="T27" i="28"/>
  <c r="R26" i="28"/>
  <c r="T26" i="28" s="1"/>
  <c r="R25" i="28"/>
  <c r="T25" i="28"/>
  <c r="R24" i="28"/>
  <c r="T24" i="28" s="1"/>
  <c r="R23" i="28"/>
  <c r="T23" i="28"/>
  <c r="R22" i="28"/>
  <c r="R21" i="28"/>
  <c r="T21" i="28" s="1"/>
  <c r="R20" i="28"/>
  <c r="T20" i="28"/>
  <c r="R48" i="29"/>
  <c r="R47" i="29"/>
  <c r="T47" i="29"/>
  <c r="R46" i="29"/>
  <c r="T46" i="29" s="1"/>
  <c r="R45" i="29"/>
  <c r="T45" i="29"/>
  <c r="R44" i="29"/>
  <c r="R43" i="29"/>
  <c r="T43" i="29" s="1"/>
  <c r="R42" i="29"/>
  <c r="T42" i="29"/>
  <c r="R41" i="29"/>
  <c r="R40" i="29"/>
  <c r="R39" i="29"/>
  <c r="T39" i="29"/>
  <c r="R38" i="29"/>
  <c r="T38" i="29" s="1"/>
  <c r="R37" i="29"/>
  <c r="T37" i="29"/>
  <c r="R36" i="29"/>
  <c r="R35" i="29"/>
  <c r="T35" i="29"/>
  <c r="R34" i="29"/>
  <c r="T34" i="29" s="1"/>
  <c r="R33" i="29"/>
  <c r="R32" i="29"/>
  <c r="R31" i="29"/>
  <c r="T31" i="29" s="1"/>
  <c r="R30" i="29"/>
  <c r="T30" i="29"/>
  <c r="R29" i="29"/>
  <c r="T29" i="29" s="1"/>
  <c r="R28" i="29"/>
  <c r="R27" i="29"/>
  <c r="T27" i="29"/>
  <c r="R26" i="29"/>
  <c r="T26" i="29" s="1"/>
  <c r="R25" i="29"/>
  <c r="R24" i="29"/>
  <c r="T24" i="29" s="1"/>
  <c r="R23" i="29"/>
  <c r="T23" i="29"/>
  <c r="R22" i="29"/>
  <c r="T22" i="29" s="1"/>
  <c r="R21" i="29"/>
  <c r="R20" i="29"/>
  <c r="R48" i="30"/>
  <c r="T48" i="30" s="1"/>
  <c r="R47" i="30"/>
  <c r="T47" i="30"/>
  <c r="R46" i="30"/>
  <c r="T46" i="30" s="1"/>
  <c r="R45" i="30"/>
  <c r="T45" i="30"/>
  <c r="R44" i="30"/>
  <c r="R43" i="30"/>
  <c r="T43" i="30" s="1"/>
  <c r="R42" i="30"/>
  <c r="T42" i="30"/>
  <c r="R41" i="30"/>
  <c r="T41" i="30" s="1"/>
  <c r="R40" i="30"/>
  <c r="T40" i="30"/>
  <c r="R39" i="30"/>
  <c r="T39" i="30" s="1"/>
  <c r="R38" i="30"/>
  <c r="R37" i="30"/>
  <c r="T37" i="30" s="1"/>
  <c r="R36" i="30"/>
  <c r="R35" i="30"/>
  <c r="T35" i="30"/>
  <c r="R34" i="30"/>
  <c r="T34" i="30" s="1"/>
  <c r="R33" i="30"/>
  <c r="T33" i="30"/>
  <c r="R32" i="30"/>
  <c r="T32" i="30" s="1"/>
  <c r="R31" i="30"/>
  <c r="T31" i="30"/>
  <c r="R30" i="30"/>
  <c r="R29" i="30"/>
  <c r="T29" i="30"/>
  <c r="R28" i="30"/>
  <c r="R27" i="30"/>
  <c r="T27" i="30" s="1"/>
  <c r="R26" i="30"/>
  <c r="T26" i="30"/>
  <c r="R25" i="30"/>
  <c r="R24" i="30"/>
  <c r="R23" i="30"/>
  <c r="T23" i="30"/>
  <c r="R22" i="30"/>
  <c r="R21" i="30"/>
  <c r="R20" i="30"/>
  <c r="T20" i="30"/>
  <c r="R48" i="31"/>
  <c r="T48" i="31" s="1"/>
  <c r="R47" i="31"/>
  <c r="T47" i="31"/>
  <c r="R46" i="31"/>
  <c r="R45" i="31"/>
  <c r="T45" i="31"/>
  <c r="R44" i="31"/>
  <c r="T44" i="31" s="1"/>
  <c r="R43" i="31"/>
  <c r="T43" i="31"/>
  <c r="R42" i="31"/>
  <c r="R41" i="31"/>
  <c r="T41" i="31" s="1"/>
  <c r="R40" i="31"/>
  <c r="T40" i="31"/>
  <c r="R39" i="31"/>
  <c r="T39" i="31" s="1"/>
  <c r="R38" i="31"/>
  <c r="R37" i="31"/>
  <c r="T37" i="31" s="1"/>
  <c r="R36" i="31"/>
  <c r="T36" i="31"/>
  <c r="R35" i="31"/>
  <c r="T35" i="31" s="1"/>
  <c r="R34" i="31"/>
  <c r="R33" i="31"/>
  <c r="T33" i="31"/>
  <c r="R32" i="31"/>
  <c r="T32" i="31" s="1"/>
  <c r="R31" i="31"/>
  <c r="T31" i="31"/>
  <c r="R30" i="31"/>
  <c r="R29" i="31"/>
  <c r="T29" i="31"/>
  <c r="R28" i="31"/>
  <c r="T28" i="31" s="1"/>
  <c r="R27" i="31"/>
  <c r="T27" i="31"/>
  <c r="R26" i="31"/>
  <c r="R25" i="31"/>
  <c r="T25" i="31" s="1"/>
  <c r="R24" i="31"/>
  <c r="T24" i="31"/>
  <c r="R23" i="31"/>
  <c r="T23" i="31" s="1"/>
  <c r="R22" i="31"/>
  <c r="R21" i="31"/>
  <c r="T21" i="31" s="1"/>
  <c r="R20" i="31"/>
  <c r="T20" i="31"/>
  <c r="R48" i="32"/>
  <c r="T48" i="32" s="1"/>
  <c r="R47" i="32"/>
  <c r="T47" i="32"/>
  <c r="R46" i="32"/>
  <c r="T46" i="32" s="1"/>
  <c r="R45" i="32"/>
  <c r="T45" i="32"/>
  <c r="R44" i="32"/>
  <c r="R43" i="32"/>
  <c r="T43" i="32" s="1"/>
  <c r="R42" i="32"/>
  <c r="T42" i="32"/>
  <c r="R41" i="32"/>
  <c r="T41" i="32" s="1"/>
  <c r="R40" i="32"/>
  <c r="R39" i="32"/>
  <c r="T39" i="32" s="1"/>
  <c r="R38" i="32"/>
  <c r="T38" i="32"/>
  <c r="R37" i="32"/>
  <c r="T37" i="32" s="1"/>
  <c r="R36" i="32"/>
  <c r="R35" i="32"/>
  <c r="T35" i="32"/>
  <c r="R34" i="32"/>
  <c r="T34" i="32" s="1"/>
  <c r="R33" i="32"/>
  <c r="T33" i="32"/>
  <c r="R32" i="32"/>
  <c r="T32" i="32" s="1"/>
  <c r="R31" i="32"/>
  <c r="R30" i="32"/>
  <c r="R29" i="32"/>
  <c r="T29" i="32" s="1"/>
  <c r="R28" i="32"/>
  <c r="R27" i="32"/>
  <c r="R26" i="32"/>
  <c r="R25" i="32"/>
  <c r="T25" i="32"/>
  <c r="R24" i="32"/>
  <c r="T24" i="32" s="1"/>
  <c r="R23" i="32"/>
  <c r="T23" i="32"/>
  <c r="R22" i="32"/>
  <c r="T22" i="32" s="1"/>
  <c r="R21" i="32"/>
  <c r="T21" i="32"/>
  <c r="R20" i="32"/>
  <c r="R48" i="33"/>
  <c r="R47" i="33"/>
  <c r="T47" i="33"/>
  <c r="R46" i="33"/>
  <c r="T46" i="33" s="1"/>
  <c r="R45" i="33"/>
  <c r="R44" i="33"/>
  <c r="R43" i="33"/>
  <c r="T43" i="33" s="1"/>
  <c r="R42" i="33"/>
  <c r="T42" i="33"/>
  <c r="R41" i="33"/>
  <c r="R40" i="33"/>
  <c r="R39" i="33"/>
  <c r="T39" i="33"/>
  <c r="R38" i="33"/>
  <c r="T38" i="33" s="1"/>
  <c r="R37" i="33"/>
  <c r="T37" i="33"/>
  <c r="R36" i="33"/>
  <c r="T36" i="33" s="1"/>
  <c r="R35" i="33"/>
  <c r="T35" i="33"/>
  <c r="R34" i="33"/>
  <c r="T34" i="33" s="1"/>
  <c r="R33" i="33"/>
  <c r="R32" i="33"/>
  <c r="T32" i="33"/>
  <c r="R31" i="33"/>
  <c r="T31" i="33" s="1"/>
  <c r="R30" i="33"/>
  <c r="T30" i="33"/>
  <c r="R29" i="33"/>
  <c r="T29" i="33" s="1"/>
  <c r="R28" i="33"/>
  <c r="T28" i="33"/>
  <c r="R27" i="33"/>
  <c r="T27" i="33" s="1"/>
  <c r="R26" i="33"/>
  <c r="T26" i="33"/>
  <c r="R25" i="33"/>
  <c r="R24" i="33"/>
  <c r="R23" i="33"/>
  <c r="T23" i="33"/>
  <c r="R22" i="33"/>
  <c r="T22" i="33" s="1"/>
  <c r="R21" i="33"/>
  <c r="R20" i="33"/>
  <c r="T20" i="33" s="1"/>
  <c r="R48" i="34"/>
  <c r="R47" i="34"/>
  <c r="T47" i="34"/>
  <c r="R46" i="34"/>
  <c r="R45" i="34"/>
  <c r="R44" i="34"/>
  <c r="T44" i="34"/>
  <c r="R43" i="34"/>
  <c r="T43" i="34" s="1"/>
  <c r="R42" i="34"/>
  <c r="R41" i="34"/>
  <c r="T41" i="34" s="1"/>
  <c r="R40" i="34"/>
  <c r="R39" i="34"/>
  <c r="T39" i="34"/>
  <c r="R38" i="34"/>
  <c r="T38" i="34" s="1"/>
  <c r="R37" i="34"/>
  <c r="R36" i="34"/>
  <c r="R35" i="34"/>
  <c r="T35" i="34" s="1"/>
  <c r="R34" i="34"/>
  <c r="T34" i="34"/>
  <c r="R33" i="34"/>
  <c r="R32" i="34"/>
  <c r="T32" i="34"/>
  <c r="R31" i="34"/>
  <c r="T31" i="34" s="1"/>
  <c r="R30" i="34"/>
  <c r="R29" i="34"/>
  <c r="T29" i="34"/>
  <c r="R28" i="34"/>
  <c r="R27" i="34"/>
  <c r="T27" i="34"/>
  <c r="R26" i="34"/>
  <c r="R25" i="34"/>
  <c r="T25" i="34" s="1"/>
  <c r="R24" i="34"/>
  <c r="T24" i="34"/>
  <c r="R23" i="34"/>
  <c r="T23" i="34" s="1"/>
  <c r="R22" i="34"/>
  <c r="T22" i="34"/>
  <c r="R21" i="34"/>
  <c r="R20" i="34"/>
  <c r="R48" i="35"/>
  <c r="T48" i="35"/>
  <c r="R47" i="35"/>
  <c r="T47" i="35" s="1"/>
  <c r="R46" i="35"/>
  <c r="R45" i="35"/>
  <c r="T45" i="35" s="1"/>
  <c r="R44" i="35"/>
  <c r="T44" i="35"/>
  <c r="R43" i="35"/>
  <c r="R42" i="35"/>
  <c r="R41" i="35"/>
  <c r="T41" i="35"/>
  <c r="R40" i="35"/>
  <c r="T40" i="35" s="1"/>
  <c r="R39" i="35"/>
  <c r="T39" i="35"/>
  <c r="R38" i="35"/>
  <c r="R37" i="35"/>
  <c r="T37" i="35" s="1"/>
  <c r="R36" i="35"/>
  <c r="T36" i="35"/>
  <c r="R35" i="35"/>
  <c r="T35" i="35" s="1"/>
  <c r="R34" i="35"/>
  <c r="R33" i="35"/>
  <c r="T33" i="35" s="1"/>
  <c r="R32" i="35"/>
  <c r="T32" i="35"/>
  <c r="R31" i="35"/>
  <c r="T31" i="35" s="1"/>
  <c r="R30" i="35"/>
  <c r="R29" i="35"/>
  <c r="T29" i="35"/>
  <c r="R28" i="35"/>
  <c r="T28" i="35" s="1"/>
  <c r="R27" i="35"/>
  <c r="T27" i="35"/>
  <c r="R26" i="35"/>
  <c r="R25" i="35"/>
  <c r="T25" i="35"/>
  <c r="R24" i="35"/>
  <c r="T24" i="35" s="1"/>
  <c r="R23" i="35"/>
  <c r="T23" i="35"/>
  <c r="R22" i="35"/>
  <c r="R21" i="35"/>
  <c r="T21" i="35" s="1"/>
  <c r="R20" i="35"/>
  <c r="T20" i="35"/>
  <c r="R48" i="36"/>
  <c r="T48" i="36" s="1"/>
  <c r="R47" i="36"/>
  <c r="R46" i="36"/>
  <c r="T46" i="36" s="1"/>
  <c r="R45" i="36"/>
  <c r="T45" i="36" s="1"/>
  <c r="R44" i="36"/>
  <c r="T44" i="36" s="1"/>
  <c r="R43" i="36"/>
  <c r="T43" i="36" s="1"/>
  <c r="R42" i="36"/>
  <c r="R41" i="36"/>
  <c r="T41" i="36" s="1"/>
  <c r="R40" i="36"/>
  <c r="T40" i="36"/>
  <c r="R39" i="36"/>
  <c r="R38" i="36"/>
  <c r="R37" i="36"/>
  <c r="T37" i="36"/>
  <c r="R36" i="36"/>
  <c r="R35" i="36"/>
  <c r="T35" i="36" s="1"/>
  <c r="R34" i="36"/>
  <c r="R33" i="36"/>
  <c r="T33" i="36"/>
  <c r="R32" i="36"/>
  <c r="R31" i="36"/>
  <c r="R30" i="36"/>
  <c r="T30" i="36"/>
  <c r="R29" i="36"/>
  <c r="T29" i="36"/>
  <c r="R28" i="36"/>
  <c r="R27" i="36"/>
  <c r="T27" i="36"/>
  <c r="R26" i="36"/>
  <c r="R25" i="36"/>
  <c r="T25" i="36"/>
  <c r="R24" i="36"/>
  <c r="T24" i="36"/>
  <c r="R23" i="36"/>
  <c r="T23" i="36" s="1"/>
  <c r="R22" i="36"/>
  <c r="R21" i="36"/>
  <c r="T21" i="36" s="1"/>
  <c r="R20" i="36"/>
  <c r="R48" i="37"/>
  <c r="R47" i="37"/>
  <c r="T47" i="37" s="1"/>
  <c r="R46" i="37"/>
  <c r="T46" i="37"/>
  <c r="R45" i="37"/>
  <c r="R44" i="37"/>
  <c r="T44" i="37" s="1"/>
  <c r="R43" i="37"/>
  <c r="T43" i="37"/>
  <c r="R42" i="37"/>
  <c r="T42" i="37" s="1"/>
  <c r="R41" i="37"/>
  <c r="R40" i="37"/>
  <c r="T40" i="37" s="1"/>
  <c r="R39" i="37"/>
  <c r="T39" i="37" s="1"/>
  <c r="R38" i="37"/>
  <c r="T38" i="37" s="1"/>
  <c r="R37" i="37"/>
  <c r="R36" i="37"/>
  <c r="T36" i="37"/>
  <c r="R35" i="37"/>
  <c r="T35" i="37"/>
  <c r="R34" i="37"/>
  <c r="T34" i="37"/>
  <c r="R33" i="37"/>
  <c r="T33" i="37" s="1"/>
  <c r="R32" i="37"/>
  <c r="T32" i="37"/>
  <c r="R31" i="37"/>
  <c r="T31" i="37" s="1"/>
  <c r="R30" i="37"/>
  <c r="T30" i="37"/>
  <c r="R29" i="37"/>
  <c r="T29" i="37" s="1"/>
  <c r="R28" i="37"/>
  <c r="T28" i="37"/>
  <c r="R27" i="37"/>
  <c r="T27" i="37" s="1"/>
  <c r="R26" i="37"/>
  <c r="T26" i="37"/>
  <c r="R25" i="37"/>
  <c r="T25" i="37" s="1"/>
  <c r="R24" i="37"/>
  <c r="R23" i="37"/>
  <c r="T23" i="37" s="1"/>
  <c r="R22" i="37"/>
  <c r="T22" i="37"/>
  <c r="R21" i="37"/>
  <c r="R20" i="37"/>
  <c r="T20" i="37" s="1"/>
  <c r="R48" i="38"/>
  <c r="T48" i="38"/>
  <c r="R47" i="38"/>
  <c r="T47" i="38" s="1"/>
  <c r="R46" i="38"/>
  <c r="T46" i="38"/>
  <c r="R45" i="38"/>
  <c r="R44" i="38"/>
  <c r="R43" i="38"/>
  <c r="T43" i="38"/>
  <c r="R42" i="38"/>
  <c r="R41" i="38"/>
  <c r="R40" i="38"/>
  <c r="R39" i="38"/>
  <c r="T39" i="38" s="1"/>
  <c r="R38" i="38"/>
  <c r="T38" i="38" s="1"/>
  <c r="R37" i="38"/>
  <c r="R36" i="38"/>
  <c r="T36" i="38"/>
  <c r="R35" i="38"/>
  <c r="T35" i="38"/>
  <c r="R34" i="38"/>
  <c r="T34" i="38"/>
  <c r="R33" i="38"/>
  <c r="T33" i="38"/>
  <c r="R32" i="38"/>
  <c r="T32" i="38"/>
  <c r="R31" i="38"/>
  <c r="T31" i="38"/>
  <c r="R30" i="38"/>
  <c r="R29" i="38"/>
  <c r="R28" i="38"/>
  <c r="T28" i="38"/>
  <c r="R27" i="38"/>
  <c r="T27" i="38"/>
  <c r="R26" i="38"/>
  <c r="T26" i="38"/>
  <c r="R25" i="38"/>
  <c r="R24" i="38"/>
  <c r="R23" i="38"/>
  <c r="T23" i="38"/>
  <c r="R22" i="38"/>
  <c r="R21" i="38"/>
  <c r="R20" i="38"/>
  <c r="R48" i="39"/>
  <c r="T48" i="39" s="1"/>
  <c r="R47" i="39"/>
  <c r="T47" i="39" s="1"/>
  <c r="R46" i="39"/>
  <c r="T46" i="39" s="1"/>
  <c r="R45" i="39"/>
  <c r="T45" i="39" s="1"/>
  <c r="R44" i="39"/>
  <c r="T44" i="39" s="1"/>
  <c r="R43" i="39"/>
  <c r="T43" i="39" s="1"/>
  <c r="R42" i="39"/>
  <c r="T42" i="39" s="1"/>
  <c r="R41" i="39"/>
  <c r="T41" i="39" s="1"/>
  <c r="R40" i="39"/>
  <c r="T40" i="39" s="1"/>
  <c r="R39" i="39"/>
  <c r="T39" i="39" s="1"/>
  <c r="R38" i="39"/>
  <c r="R37" i="39"/>
  <c r="R36" i="39"/>
  <c r="T36" i="39" s="1"/>
  <c r="R35" i="39"/>
  <c r="T35" i="39" s="1"/>
  <c r="R34" i="39"/>
  <c r="R33" i="39"/>
  <c r="T33" i="39"/>
  <c r="R32" i="39"/>
  <c r="T32" i="39" s="1"/>
  <c r="R31" i="39"/>
  <c r="R30" i="39"/>
  <c r="T30" i="39" s="1"/>
  <c r="R29" i="39"/>
  <c r="T29" i="39" s="1"/>
  <c r="R28" i="39"/>
  <c r="T28" i="39"/>
  <c r="R27" i="39"/>
  <c r="R26" i="39"/>
  <c r="R25" i="39"/>
  <c r="T25" i="39"/>
  <c r="R24" i="39"/>
  <c r="T24" i="39" s="1"/>
  <c r="R23" i="39"/>
  <c r="R22" i="39"/>
  <c r="T22" i="39" s="1"/>
  <c r="R21" i="39"/>
  <c r="T21" i="39" s="1"/>
  <c r="R20" i="39"/>
  <c r="T20" i="39" s="1"/>
  <c r="R48" i="40"/>
  <c r="T48" i="40" s="1"/>
  <c r="R47" i="40"/>
  <c r="R46" i="40"/>
  <c r="R45" i="40"/>
  <c r="T45" i="40" s="1"/>
  <c r="R44" i="40"/>
  <c r="T44" i="40" s="1"/>
  <c r="R43" i="40"/>
  <c r="R42" i="40"/>
  <c r="T42" i="40"/>
  <c r="R41" i="40"/>
  <c r="T41" i="40"/>
  <c r="R40" i="40"/>
  <c r="T40" i="40"/>
  <c r="R39" i="40"/>
  <c r="T39" i="40"/>
  <c r="R38" i="40"/>
  <c r="T38" i="40"/>
  <c r="R37" i="40"/>
  <c r="T37" i="40"/>
  <c r="R36" i="40"/>
  <c r="R35" i="40"/>
  <c r="T35" i="40" s="1"/>
  <c r="R34" i="40"/>
  <c r="T34" i="40" s="1"/>
  <c r="R33" i="40"/>
  <c r="T33" i="40" s="1"/>
  <c r="R32" i="40"/>
  <c r="R31" i="40"/>
  <c r="T31" i="40"/>
  <c r="R30" i="40"/>
  <c r="T30" i="40"/>
  <c r="R29" i="40"/>
  <c r="T29" i="40"/>
  <c r="R28" i="40"/>
  <c r="R27" i="40"/>
  <c r="T27" i="40" s="1"/>
  <c r="R26" i="40"/>
  <c r="T26" i="40" s="1"/>
  <c r="R25" i="40"/>
  <c r="T25" i="40"/>
  <c r="R24" i="40"/>
  <c r="R23" i="40"/>
  <c r="T23" i="40" s="1"/>
  <c r="R22" i="40"/>
  <c r="T22" i="40"/>
  <c r="R21" i="40"/>
  <c r="T21" i="40"/>
  <c r="R20" i="40"/>
  <c r="T20" i="40"/>
  <c r="R48" i="41"/>
  <c r="T48" i="41"/>
  <c r="R47" i="41"/>
  <c r="T47" i="41" s="1"/>
  <c r="R46" i="41"/>
  <c r="T46" i="41"/>
  <c r="R45" i="41"/>
  <c r="R44" i="41"/>
  <c r="T44" i="41"/>
  <c r="R43" i="41"/>
  <c r="R42" i="41"/>
  <c r="T42" i="41" s="1"/>
  <c r="R41" i="41"/>
  <c r="T41" i="41"/>
  <c r="R40" i="41"/>
  <c r="R39" i="41"/>
  <c r="T39" i="41"/>
  <c r="R38" i="41"/>
  <c r="T38" i="41" s="1"/>
  <c r="R37" i="41"/>
  <c r="T37" i="41"/>
  <c r="R36" i="41"/>
  <c r="R35" i="41"/>
  <c r="T35" i="41" s="1"/>
  <c r="R34" i="41"/>
  <c r="T34" i="41"/>
  <c r="R33" i="41"/>
  <c r="R32" i="41"/>
  <c r="R31" i="41"/>
  <c r="T31" i="41"/>
  <c r="R30" i="41"/>
  <c r="T30" i="41" s="1"/>
  <c r="R29" i="41"/>
  <c r="T29" i="41"/>
  <c r="R28" i="41"/>
  <c r="R27" i="41"/>
  <c r="T27" i="41"/>
  <c r="R26" i="41"/>
  <c r="T26" i="41" s="1"/>
  <c r="R25" i="41"/>
  <c r="T25" i="41" s="1"/>
  <c r="R24" i="41"/>
  <c r="R23" i="41"/>
  <c r="T23" i="41" s="1"/>
  <c r="R22" i="41"/>
  <c r="T22" i="41"/>
  <c r="R21" i="41"/>
  <c r="R20" i="41"/>
  <c r="T20" i="41" s="1"/>
  <c r="R48" i="42"/>
  <c r="T48" i="42" s="1"/>
  <c r="R47" i="42"/>
  <c r="T47" i="42" s="1"/>
  <c r="R46" i="42"/>
  <c r="R45" i="42"/>
  <c r="R44" i="42"/>
  <c r="T44" i="42" s="1"/>
  <c r="R43" i="42"/>
  <c r="T43" i="42" s="1"/>
  <c r="R42" i="42"/>
  <c r="R41" i="42"/>
  <c r="T41" i="42"/>
  <c r="R40" i="42"/>
  <c r="R39" i="42"/>
  <c r="T39" i="42" s="1"/>
  <c r="R38" i="42"/>
  <c r="T38" i="42" s="1"/>
  <c r="R37" i="42"/>
  <c r="T37" i="42" s="1"/>
  <c r="R36" i="42"/>
  <c r="T36" i="42" s="1"/>
  <c r="R35" i="42"/>
  <c r="T35" i="42" s="1"/>
  <c r="R34" i="42"/>
  <c r="T34" i="42" s="1"/>
  <c r="R33" i="42"/>
  <c r="T33" i="42" s="1"/>
  <c r="R32" i="42"/>
  <c r="T32" i="42" s="1"/>
  <c r="R31" i="42"/>
  <c r="T31" i="42" s="1"/>
  <c r="R30" i="42"/>
  <c r="T30" i="42"/>
  <c r="R29" i="42"/>
  <c r="T29" i="42" s="1"/>
  <c r="R28" i="42"/>
  <c r="T28" i="42"/>
  <c r="R27" i="42"/>
  <c r="T27" i="42" s="1"/>
  <c r="R26" i="42"/>
  <c r="T26" i="42"/>
  <c r="R25" i="42"/>
  <c r="T25" i="42" s="1"/>
  <c r="R24" i="42"/>
  <c r="T24" i="42"/>
  <c r="R23" i="42"/>
  <c r="T23" i="42" s="1"/>
  <c r="R22" i="42"/>
  <c r="T22" i="42"/>
  <c r="R21" i="42"/>
  <c r="T21" i="42" s="1"/>
  <c r="R20" i="42"/>
  <c r="T20" i="42"/>
  <c r="R48" i="43"/>
  <c r="T48" i="43"/>
  <c r="R47" i="43"/>
  <c r="R46" i="43"/>
  <c r="T46" i="43"/>
  <c r="R45" i="43"/>
  <c r="T45" i="43" s="1"/>
  <c r="R44" i="43"/>
  <c r="T44" i="43"/>
  <c r="R43" i="43"/>
  <c r="T43" i="43" s="1"/>
  <c r="R42" i="43"/>
  <c r="T42" i="43"/>
  <c r="R41" i="43"/>
  <c r="T41" i="43" s="1"/>
  <c r="R40" i="43"/>
  <c r="T40" i="43"/>
  <c r="R39" i="43"/>
  <c r="T39" i="43" s="1"/>
  <c r="R38" i="43"/>
  <c r="T38" i="43"/>
  <c r="R37" i="43"/>
  <c r="T37" i="43" s="1"/>
  <c r="R36" i="43"/>
  <c r="T36" i="43"/>
  <c r="R35" i="43"/>
  <c r="T35" i="43" s="1"/>
  <c r="R34" i="43"/>
  <c r="R33" i="43"/>
  <c r="T33" i="43"/>
  <c r="R32" i="43"/>
  <c r="T32" i="43" s="1"/>
  <c r="R31" i="43"/>
  <c r="T31" i="43"/>
  <c r="R30" i="43"/>
  <c r="T30" i="43"/>
  <c r="R29" i="43"/>
  <c r="T29" i="43"/>
  <c r="R28" i="43"/>
  <c r="T28" i="43" s="1"/>
  <c r="R27" i="43"/>
  <c r="T27" i="43"/>
  <c r="R26" i="43"/>
  <c r="T26" i="43" s="1"/>
  <c r="R25" i="43"/>
  <c r="T25" i="43"/>
  <c r="R24" i="43"/>
  <c r="T24" i="43" s="1"/>
  <c r="R23" i="43"/>
  <c r="R22" i="43"/>
  <c r="T22" i="43" s="1"/>
  <c r="R21" i="43"/>
  <c r="T21" i="43"/>
  <c r="R20" i="43"/>
  <c r="T20" i="43" s="1"/>
  <c r="R48" i="44"/>
  <c r="R47" i="44"/>
  <c r="T47" i="44"/>
  <c r="R46" i="44"/>
  <c r="T46" i="44"/>
  <c r="R45" i="44"/>
  <c r="T45" i="44"/>
  <c r="R44" i="44"/>
  <c r="T44" i="44"/>
  <c r="R43" i="44"/>
  <c r="R42" i="44"/>
  <c r="T42" i="44" s="1"/>
  <c r="R41" i="44"/>
  <c r="T41" i="44"/>
  <c r="R40" i="44"/>
  <c r="T40" i="44" s="1"/>
  <c r="R39" i="44"/>
  <c r="T39" i="44"/>
  <c r="R38" i="44"/>
  <c r="R37" i="44"/>
  <c r="T37" i="44"/>
  <c r="R36" i="44"/>
  <c r="T36" i="44"/>
  <c r="R35" i="44"/>
  <c r="T35" i="44"/>
  <c r="R34" i="44"/>
  <c r="T34" i="44"/>
  <c r="R33" i="44"/>
  <c r="T33" i="44"/>
  <c r="R32" i="44"/>
  <c r="T32" i="44"/>
  <c r="R31" i="44"/>
  <c r="T31" i="44" s="1"/>
  <c r="R30" i="44"/>
  <c r="T30" i="44"/>
  <c r="R29" i="44"/>
  <c r="T29" i="44" s="1"/>
  <c r="R28" i="44"/>
  <c r="T28" i="44"/>
  <c r="R27" i="44"/>
  <c r="T27" i="44" s="1"/>
  <c r="R26" i="44"/>
  <c r="T26" i="44"/>
  <c r="R25" i="44"/>
  <c r="T25" i="44" s="1"/>
  <c r="R24" i="44"/>
  <c r="T24" i="44"/>
  <c r="R23" i="44"/>
  <c r="R22" i="44"/>
  <c r="T22" i="44"/>
  <c r="R21" i="44"/>
  <c r="T21" i="44" s="1"/>
  <c r="R20" i="44"/>
  <c r="R48" i="45"/>
  <c r="T48" i="45"/>
  <c r="R47" i="45"/>
  <c r="T47" i="45" s="1"/>
  <c r="R46" i="45"/>
  <c r="T46" i="45"/>
  <c r="R45" i="45"/>
  <c r="R44" i="45"/>
  <c r="T44" i="45"/>
  <c r="R43" i="45"/>
  <c r="T43" i="45" s="1"/>
  <c r="R42" i="45"/>
  <c r="T42" i="45"/>
  <c r="R41" i="45"/>
  <c r="R40" i="45"/>
  <c r="T40" i="45" s="1"/>
  <c r="R39" i="45"/>
  <c r="T39" i="45"/>
  <c r="R38" i="45"/>
  <c r="T38" i="45" s="1"/>
  <c r="R37" i="45"/>
  <c r="R36" i="45"/>
  <c r="R35" i="45"/>
  <c r="T35" i="45" s="1"/>
  <c r="R34" i="45"/>
  <c r="T34" i="45"/>
  <c r="R33" i="45"/>
  <c r="R32" i="45"/>
  <c r="T32" i="45"/>
  <c r="R31" i="45"/>
  <c r="T31" i="45" s="1"/>
  <c r="R30" i="45"/>
  <c r="T30" i="45"/>
  <c r="R29" i="45"/>
  <c r="R28" i="45"/>
  <c r="R27" i="45"/>
  <c r="T27" i="45"/>
  <c r="R26" i="45"/>
  <c r="T26" i="45" s="1"/>
  <c r="R25" i="45"/>
  <c r="T25" i="45"/>
  <c r="R24" i="45"/>
  <c r="T24" i="45" s="1"/>
  <c r="R23" i="45"/>
  <c r="T23" i="45"/>
  <c r="R22" i="45"/>
  <c r="T22" i="45" s="1"/>
  <c r="R21" i="45"/>
  <c r="R20" i="45"/>
  <c r="R48" i="46"/>
  <c r="T48" i="46" s="1"/>
  <c r="R47" i="46"/>
  <c r="T47" i="46"/>
  <c r="R46" i="46"/>
  <c r="T46" i="46" s="1"/>
  <c r="R45" i="46"/>
  <c r="R44" i="46"/>
  <c r="T44" i="46"/>
  <c r="R43" i="46"/>
  <c r="T43" i="46" s="1"/>
  <c r="R42" i="46"/>
  <c r="T42" i="46"/>
  <c r="R41" i="46"/>
  <c r="T41" i="46" s="1"/>
  <c r="R40" i="46"/>
  <c r="T40" i="46"/>
  <c r="R39" i="46"/>
  <c r="T39" i="46" s="1"/>
  <c r="R38" i="46"/>
  <c r="R37" i="46"/>
  <c r="T37" i="46" s="1"/>
  <c r="R36" i="46"/>
  <c r="R35" i="46"/>
  <c r="T35" i="46"/>
  <c r="R34" i="46"/>
  <c r="T34" i="46" s="1"/>
  <c r="R33" i="46"/>
  <c r="R32" i="46"/>
  <c r="T32" i="46" s="1"/>
  <c r="R31" i="46"/>
  <c r="T31" i="46"/>
  <c r="R30" i="46"/>
  <c r="T30" i="46" s="1"/>
  <c r="R29" i="46"/>
  <c r="R28" i="46"/>
  <c r="T28" i="46"/>
  <c r="R27" i="46"/>
  <c r="T27" i="46" s="1"/>
  <c r="R26" i="46"/>
  <c r="T26" i="46"/>
  <c r="R25" i="46"/>
  <c r="R24" i="46"/>
  <c r="T24" i="46"/>
  <c r="R23" i="46"/>
  <c r="T23" i="46" s="1"/>
  <c r="R22" i="46"/>
  <c r="T22" i="46"/>
  <c r="R21" i="46"/>
  <c r="T21" i="46" s="1"/>
  <c r="R20" i="46"/>
  <c r="T20" i="46"/>
  <c r="R48" i="47"/>
  <c r="T48" i="47"/>
  <c r="R47" i="47"/>
  <c r="T47" i="47" s="1"/>
  <c r="R46" i="47"/>
  <c r="T46" i="47"/>
  <c r="R45" i="47"/>
  <c r="T45" i="47" s="1"/>
  <c r="R44" i="47"/>
  <c r="T44" i="47"/>
  <c r="R43" i="47"/>
  <c r="T43" i="47" s="1"/>
  <c r="R42" i="47"/>
  <c r="T42" i="47"/>
  <c r="R41" i="47"/>
  <c r="T41" i="47" s="1"/>
  <c r="R40" i="47"/>
  <c r="T40" i="47"/>
  <c r="R39" i="47"/>
  <c r="T39" i="47" s="1"/>
  <c r="R38" i="47"/>
  <c r="T38" i="47"/>
  <c r="R37" i="47"/>
  <c r="T37" i="47" s="1"/>
  <c r="R36" i="47"/>
  <c r="T36" i="47"/>
  <c r="R35" i="47"/>
  <c r="T35" i="47" s="1"/>
  <c r="R34" i="47"/>
  <c r="T34" i="47"/>
  <c r="R33" i="47"/>
  <c r="T33" i="47" s="1"/>
  <c r="R32" i="47"/>
  <c r="T32" i="47"/>
  <c r="R31" i="47"/>
  <c r="T31" i="47" s="1"/>
  <c r="R30" i="47"/>
  <c r="T30" i="47"/>
  <c r="R29" i="47"/>
  <c r="T29" i="47" s="1"/>
  <c r="R28" i="47"/>
  <c r="T28" i="47"/>
  <c r="R27" i="47"/>
  <c r="T27" i="47"/>
  <c r="R26" i="47"/>
  <c r="T26" i="47"/>
  <c r="R25" i="47"/>
  <c r="T25" i="47"/>
  <c r="R24" i="47"/>
  <c r="T24" i="47"/>
  <c r="R23" i="47"/>
  <c r="T23" i="47"/>
  <c r="R22" i="47"/>
  <c r="T22" i="47"/>
  <c r="R21" i="47"/>
  <c r="T21" i="47"/>
  <c r="R20" i="47"/>
  <c r="T20" i="47"/>
  <c r="R48" i="48"/>
  <c r="T48" i="48"/>
  <c r="R47" i="48"/>
  <c r="T47" i="48"/>
  <c r="R46" i="48"/>
  <c r="T46" i="48"/>
  <c r="R45" i="48"/>
  <c r="T45" i="48"/>
  <c r="R44" i="48"/>
  <c r="T44" i="48"/>
  <c r="R43" i="48"/>
  <c r="R42" i="48"/>
  <c r="T42" i="48" s="1"/>
  <c r="R41" i="48"/>
  <c r="T41" i="48" s="1"/>
  <c r="R40" i="48"/>
  <c r="T40" i="48" s="1"/>
  <c r="R39" i="48"/>
  <c r="R38" i="48"/>
  <c r="T38" i="48"/>
  <c r="R37" i="48"/>
  <c r="T37" i="48"/>
  <c r="R36" i="48"/>
  <c r="T36" i="48"/>
  <c r="R35" i="48"/>
  <c r="R34" i="48"/>
  <c r="T34" i="48" s="1"/>
  <c r="R33" i="48"/>
  <c r="T33" i="48" s="1"/>
  <c r="R32" i="48"/>
  <c r="T32" i="48" s="1"/>
  <c r="R31" i="48"/>
  <c r="T31" i="48" s="1"/>
  <c r="R30" i="48"/>
  <c r="T30" i="48"/>
  <c r="R29" i="48"/>
  <c r="T29" i="48"/>
  <c r="R28" i="48"/>
  <c r="T28" i="48"/>
  <c r="R27" i="48"/>
  <c r="R26" i="48"/>
  <c r="T26" i="48" s="1"/>
  <c r="R25" i="48"/>
  <c r="T25" i="48" s="1"/>
  <c r="R24" i="48"/>
  <c r="T24" i="48" s="1"/>
  <c r="R23" i="48"/>
  <c r="T23" i="48" s="1"/>
  <c r="R22" i="48"/>
  <c r="T22" i="48" s="1"/>
  <c r="R21" i="48"/>
  <c r="T21" i="48" s="1"/>
  <c r="R20" i="48"/>
  <c r="T20" i="48" s="1"/>
  <c r="R48" i="1"/>
  <c r="T48" i="1" s="1"/>
  <c r="R47" i="1"/>
  <c r="T47" i="1" s="1"/>
  <c r="R46" i="1"/>
  <c r="T46" i="1" s="1"/>
  <c r="R45" i="1"/>
  <c r="R44" i="1"/>
  <c r="T44" i="1" s="1"/>
  <c r="R43" i="1"/>
  <c r="R42" i="1"/>
  <c r="T42" i="1" s="1"/>
  <c r="R41" i="1"/>
  <c r="T41" i="1" s="1"/>
  <c r="R40" i="1"/>
  <c r="T40" i="1" s="1"/>
  <c r="R39" i="1"/>
  <c r="T39" i="1" s="1"/>
  <c r="R38" i="1"/>
  <c r="T38" i="1" s="1"/>
  <c r="R37" i="1"/>
  <c r="T37" i="1" s="1"/>
  <c r="R36" i="1"/>
  <c r="T36" i="1" s="1"/>
  <c r="R35" i="1"/>
  <c r="R34" i="1"/>
  <c r="T34" i="1" s="1"/>
  <c r="R33" i="1"/>
  <c r="T33" i="1" s="1"/>
  <c r="R32" i="1"/>
  <c r="R31" i="1"/>
  <c r="T31" i="1"/>
  <c r="R30" i="1"/>
  <c r="T30" i="1" s="1"/>
  <c r="R29" i="1"/>
  <c r="T29" i="1"/>
  <c r="R28" i="1"/>
  <c r="T28" i="1" s="1"/>
  <c r="R27" i="1"/>
  <c r="T27" i="1"/>
  <c r="R26" i="1"/>
  <c r="T26" i="1" s="1"/>
  <c r="R25" i="1"/>
  <c r="T25" i="1"/>
  <c r="R24" i="1"/>
  <c r="T24" i="1" s="1"/>
  <c r="R23" i="1"/>
  <c r="T23" i="1"/>
  <c r="R22" i="1"/>
  <c r="T22" i="1" s="1"/>
  <c r="R21" i="1"/>
  <c r="T21" i="1"/>
  <c r="R20" i="1"/>
  <c r="T20" i="1" s="1"/>
  <c r="R19" i="3"/>
  <c r="R19" i="4"/>
  <c r="T19" i="4" s="1"/>
  <c r="R19" i="5"/>
  <c r="R19" i="6"/>
  <c r="R19" i="7"/>
  <c r="T19" i="7"/>
  <c r="R19" i="8"/>
  <c r="T19" i="8" s="1"/>
  <c r="R19" i="9"/>
  <c r="R19" i="10"/>
  <c r="R19" i="11"/>
  <c r="T19" i="11" s="1"/>
  <c r="R19" i="12"/>
  <c r="T19" i="12"/>
  <c r="R19" i="13"/>
  <c r="T19" i="13" s="1"/>
  <c r="R19" i="14"/>
  <c r="R19" i="15"/>
  <c r="T19" i="15" s="1"/>
  <c r="R19" i="16"/>
  <c r="T19" i="16"/>
  <c r="R19" i="17"/>
  <c r="T19" i="17" s="1"/>
  <c r="R19" i="18"/>
  <c r="T19" i="18"/>
  <c r="R19" i="19"/>
  <c r="T19" i="19" s="1"/>
  <c r="R19" i="20"/>
  <c r="T19" i="20"/>
  <c r="R19" i="21"/>
  <c r="R19" i="22"/>
  <c r="R19" i="23"/>
  <c r="R19" i="24"/>
  <c r="T19" i="24"/>
  <c r="R19" i="25"/>
  <c r="T19" i="25" s="1"/>
  <c r="R19" i="26"/>
  <c r="R19" i="27"/>
  <c r="T19" i="27" s="1"/>
  <c r="R19" i="28"/>
  <c r="T19" i="28"/>
  <c r="R19" i="29"/>
  <c r="T19" i="29" s="1"/>
  <c r="R19" i="30"/>
  <c r="T19" i="30"/>
  <c r="R19" i="31"/>
  <c r="T19" i="31" s="1"/>
  <c r="R19" i="32"/>
  <c r="T19" i="32"/>
  <c r="R19" i="33"/>
  <c r="R19" i="34"/>
  <c r="T19" i="34"/>
  <c r="R19" i="35"/>
  <c r="R19" i="36"/>
  <c r="T19" i="36" s="1"/>
  <c r="R19" i="37"/>
  <c r="T19" i="37"/>
  <c r="R19" i="38"/>
  <c r="R19" i="39"/>
  <c r="T19" i="39"/>
  <c r="R19" i="40"/>
  <c r="T19" i="40"/>
  <c r="R19" i="41"/>
  <c r="R19" i="42"/>
  <c r="R19" i="43"/>
  <c r="T19" i="43"/>
  <c r="R19" i="44"/>
  <c r="T19" i="44"/>
  <c r="R19" i="45"/>
  <c r="T19" i="45"/>
  <c r="R19" i="46"/>
  <c r="T19" i="46"/>
  <c r="R19" i="47"/>
  <c r="T19" i="47"/>
  <c r="R19" i="48"/>
  <c r="T19" i="48"/>
  <c r="R19" i="1"/>
  <c r="T19" i="1"/>
  <c r="N61" i="19"/>
  <c r="P61" i="19"/>
  <c r="V48" i="48"/>
  <c r="X48" i="48"/>
  <c r="V47" i="48"/>
  <c r="X47" i="48"/>
  <c r="V46" i="48"/>
  <c r="X46" i="48"/>
  <c r="V45" i="48"/>
  <c r="X45" i="48"/>
  <c r="V44" i="48"/>
  <c r="X44" i="48"/>
  <c r="V43" i="48"/>
  <c r="X43" i="48"/>
  <c r="T43" i="48"/>
  <c r="V42" i="48"/>
  <c r="X42" i="48" s="1"/>
  <c r="V41" i="48"/>
  <c r="X41" i="48" s="1"/>
  <c r="V40" i="48"/>
  <c r="X40" i="48" s="1"/>
  <c r="V39" i="48"/>
  <c r="X39" i="48" s="1"/>
  <c r="T39" i="48"/>
  <c r="V38" i="48"/>
  <c r="X38" i="48"/>
  <c r="V37" i="48"/>
  <c r="X37" i="48"/>
  <c r="V36" i="48"/>
  <c r="X36" i="48"/>
  <c r="V35" i="48"/>
  <c r="X35" i="48"/>
  <c r="T35" i="48"/>
  <c r="V34" i="48"/>
  <c r="X34" i="48" s="1"/>
  <c r="V33" i="48"/>
  <c r="X33" i="48" s="1"/>
  <c r="V32" i="48"/>
  <c r="X32" i="48" s="1"/>
  <c r="V31" i="48"/>
  <c r="X31" i="48" s="1"/>
  <c r="V30" i="48"/>
  <c r="X30" i="48"/>
  <c r="V29" i="48"/>
  <c r="X29" i="48"/>
  <c r="V28" i="48"/>
  <c r="X28" i="48"/>
  <c r="V27" i="48"/>
  <c r="X27" i="48"/>
  <c r="T27" i="48"/>
  <c r="V26" i="48"/>
  <c r="X26" i="48" s="1"/>
  <c r="V25" i="48"/>
  <c r="X25" i="48" s="1"/>
  <c r="V24" i="48"/>
  <c r="X24" i="48" s="1"/>
  <c r="V23" i="48"/>
  <c r="X23" i="48" s="1"/>
  <c r="V22" i="48"/>
  <c r="X22" i="48" s="1"/>
  <c r="V21" i="48"/>
  <c r="X21" i="48" s="1"/>
  <c r="V20" i="48"/>
  <c r="X20" i="48" s="1"/>
  <c r="V19" i="48"/>
  <c r="X19" i="48" s="1"/>
  <c r="V48" i="47"/>
  <c r="X48" i="47" s="1"/>
  <c r="V47" i="47"/>
  <c r="X47" i="47" s="1"/>
  <c r="V46" i="47"/>
  <c r="X46" i="47" s="1"/>
  <c r="V45" i="47"/>
  <c r="X45" i="47" s="1"/>
  <c r="V44" i="47"/>
  <c r="X44" i="47" s="1"/>
  <c r="V43" i="47"/>
  <c r="X43" i="47" s="1"/>
  <c r="V42" i="47"/>
  <c r="X42" i="47" s="1"/>
  <c r="V41" i="47"/>
  <c r="X41" i="47" s="1"/>
  <c r="V40" i="47"/>
  <c r="X40" i="47" s="1"/>
  <c r="V39" i="47"/>
  <c r="X39" i="47" s="1"/>
  <c r="V38" i="47"/>
  <c r="X38" i="47" s="1"/>
  <c r="V37" i="47"/>
  <c r="X37" i="47" s="1"/>
  <c r="V36" i="47"/>
  <c r="X36" i="47" s="1"/>
  <c r="V35" i="47"/>
  <c r="X35" i="47" s="1"/>
  <c r="V34" i="47"/>
  <c r="X34" i="47" s="1"/>
  <c r="V33" i="47"/>
  <c r="X33" i="47" s="1"/>
  <c r="V32" i="47"/>
  <c r="X32" i="47" s="1"/>
  <c r="V31" i="47"/>
  <c r="X31" i="47" s="1"/>
  <c r="V30" i="47"/>
  <c r="X30" i="47" s="1"/>
  <c r="V29" i="47"/>
  <c r="X29" i="47" s="1"/>
  <c r="V28" i="47"/>
  <c r="X28" i="47" s="1"/>
  <c r="V27" i="47"/>
  <c r="X27" i="47" s="1"/>
  <c r="V26" i="47"/>
  <c r="X26" i="47" s="1"/>
  <c r="V25" i="47"/>
  <c r="X25" i="47" s="1"/>
  <c r="V24" i="47"/>
  <c r="X24" i="47" s="1"/>
  <c r="V23" i="47"/>
  <c r="X23" i="47" s="1"/>
  <c r="V22" i="47"/>
  <c r="X22" i="47" s="1"/>
  <c r="V21" i="47"/>
  <c r="X21" i="47" s="1"/>
  <c r="V20" i="47"/>
  <c r="X20" i="47" s="1"/>
  <c r="V19" i="47"/>
  <c r="X19" i="47" s="1"/>
  <c r="V48" i="46"/>
  <c r="X48" i="46" s="1"/>
  <c r="V47" i="46"/>
  <c r="X47" i="46" s="1"/>
  <c r="V46" i="46"/>
  <c r="X46" i="46" s="1"/>
  <c r="V45" i="46"/>
  <c r="X45" i="46" s="1"/>
  <c r="T45" i="46"/>
  <c r="V44" i="46"/>
  <c r="X44" i="46"/>
  <c r="V43" i="46"/>
  <c r="X43" i="46"/>
  <c r="V42" i="46"/>
  <c r="X42" i="46"/>
  <c r="V41" i="46"/>
  <c r="X41" i="46"/>
  <c r="V40" i="46"/>
  <c r="X40" i="46"/>
  <c r="V39" i="46"/>
  <c r="X39" i="46"/>
  <c r="V38" i="46"/>
  <c r="X38" i="46"/>
  <c r="T38" i="46"/>
  <c r="V37" i="46"/>
  <c r="X37" i="46" s="1"/>
  <c r="V36" i="46"/>
  <c r="X36" i="46" s="1"/>
  <c r="T36" i="46"/>
  <c r="V35" i="46"/>
  <c r="X35" i="46"/>
  <c r="V34" i="46"/>
  <c r="X34" i="46"/>
  <c r="V33" i="46"/>
  <c r="X33" i="46"/>
  <c r="T33" i="46"/>
  <c r="V32" i="46"/>
  <c r="X32" i="46" s="1"/>
  <c r="V31" i="46"/>
  <c r="X31" i="46" s="1"/>
  <c r="V30" i="46"/>
  <c r="X30" i="46" s="1"/>
  <c r="V29" i="46"/>
  <c r="X29" i="46" s="1"/>
  <c r="T29" i="46"/>
  <c r="V28" i="46"/>
  <c r="X28" i="46"/>
  <c r="V27" i="46"/>
  <c r="X27" i="46"/>
  <c r="V26" i="46"/>
  <c r="X26" i="46"/>
  <c r="V25" i="46"/>
  <c r="X25" i="46"/>
  <c r="T25" i="46"/>
  <c r="V24" i="46"/>
  <c r="X24" i="46" s="1"/>
  <c r="V23" i="46"/>
  <c r="X23" i="46" s="1"/>
  <c r="V22" i="46"/>
  <c r="X22" i="46" s="1"/>
  <c r="V21" i="46"/>
  <c r="X21" i="46" s="1"/>
  <c r="V20" i="46"/>
  <c r="X20" i="46"/>
  <c r="V19" i="46"/>
  <c r="X19" i="46"/>
  <c r="V48" i="45"/>
  <c r="X48" i="45"/>
  <c r="V47" i="45"/>
  <c r="X47" i="45"/>
  <c r="V46" i="45"/>
  <c r="X46" i="45"/>
  <c r="V45" i="45"/>
  <c r="X45" i="45"/>
  <c r="T45" i="45"/>
  <c r="V44" i="45"/>
  <c r="X44" i="45" s="1"/>
  <c r="V43" i="45"/>
  <c r="X43" i="45" s="1"/>
  <c r="V42" i="45"/>
  <c r="X42" i="45" s="1"/>
  <c r="V41" i="45"/>
  <c r="X41" i="45" s="1"/>
  <c r="T41" i="45"/>
  <c r="V40" i="45"/>
  <c r="X40" i="45"/>
  <c r="V39" i="45"/>
  <c r="X39" i="45"/>
  <c r="V38" i="45"/>
  <c r="X38" i="45"/>
  <c r="V37" i="45"/>
  <c r="X37" i="45"/>
  <c r="T37" i="45"/>
  <c r="V36" i="45"/>
  <c r="X36" i="45" s="1"/>
  <c r="T36" i="45"/>
  <c r="V35" i="45"/>
  <c r="X35" i="45"/>
  <c r="V34" i="45"/>
  <c r="X34" i="45"/>
  <c r="V33" i="45"/>
  <c r="X33" i="45"/>
  <c r="T33" i="45"/>
  <c r="V32" i="45"/>
  <c r="X32" i="45" s="1"/>
  <c r="V31" i="45"/>
  <c r="X31" i="45" s="1"/>
  <c r="V30" i="45"/>
  <c r="X30" i="45" s="1"/>
  <c r="V29" i="45"/>
  <c r="X29" i="45" s="1"/>
  <c r="T29" i="45"/>
  <c r="V28" i="45"/>
  <c r="X28" i="45"/>
  <c r="T28" i="45"/>
  <c r="V27" i="45"/>
  <c r="X27" i="45" s="1"/>
  <c r="V26" i="45"/>
  <c r="X26" i="45" s="1"/>
  <c r="V25" i="45"/>
  <c r="X25" i="45" s="1"/>
  <c r="V24" i="45"/>
  <c r="X24" i="45" s="1"/>
  <c r="V23" i="45"/>
  <c r="X23" i="45" s="1"/>
  <c r="V22" i="45"/>
  <c r="X22" i="45" s="1"/>
  <c r="V21" i="45"/>
  <c r="X21" i="45" s="1"/>
  <c r="T21" i="45"/>
  <c r="V20" i="45"/>
  <c r="X20" i="45"/>
  <c r="T20" i="45"/>
  <c r="V19" i="45"/>
  <c r="X19" i="45" s="1"/>
  <c r="V48" i="44"/>
  <c r="X48" i="44" s="1"/>
  <c r="T48" i="44"/>
  <c r="V47" i="44"/>
  <c r="X47" i="44"/>
  <c r="V46" i="44"/>
  <c r="X46" i="44"/>
  <c r="V45" i="44"/>
  <c r="X45" i="44"/>
  <c r="V44" i="44"/>
  <c r="X44" i="44"/>
  <c r="V43" i="44"/>
  <c r="X43" i="44"/>
  <c r="T43" i="44"/>
  <c r="V42" i="44"/>
  <c r="X42" i="44" s="1"/>
  <c r="V41" i="44"/>
  <c r="X41" i="44" s="1"/>
  <c r="V40" i="44"/>
  <c r="X40" i="44" s="1"/>
  <c r="V39" i="44"/>
  <c r="X39" i="44" s="1"/>
  <c r="V38" i="44"/>
  <c r="X38" i="44" s="1"/>
  <c r="T38" i="44"/>
  <c r="V37" i="44"/>
  <c r="X37" i="44" s="1"/>
  <c r="V36" i="44"/>
  <c r="X36" i="44"/>
  <c r="V35" i="44"/>
  <c r="X35" i="44" s="1"/>
  <c r="V34" i="44"/>
  <c r="X34" i="44"/>
  <c r="V33" i="44"/>
  <c r="X33" i="44" s="1"/>
  <c r="V32" i="44"/>
  <c r="X32" i="44"/>
  <c r="V31" i="44"/>
  <c r="X31" i="44" s="1"/>
  <c r="V30" i="44"/>
  <c r="X30" i="44" s="1"/>
  <c r="V29" i="44"/>
  <c r="X29" i="44" s="1"/>
  <c r="V28" i="44"/>
  <c r="X28" i="44" s="1"/>
  <c r="V27" i="44"/>
  <c r="X27" i="44" s="1"/>
  <c r="V26" i="44"/>
  <c r="X26" i="44" s="1"/>
  <c r="V25" i="44"/>
  <c r="X25" i="44" s="1"/>
  <c r="V24" i="44"/>
  <c r="X24" i="44" s="1"/>
  <c r="V23" i="44"/>
  <c r="X23" i="44" s="1"/>
  <c r="T23" i="44"/>
  <c r="V22" i="44"/>
  <c r="X22" i="44"/>
  <c r="V21" i="44"/>
  <c r="X21" i="44"/>
  <c r="V20" i="44"/>
  <c r="X20" i="44"/>
  <c r="T20" i="44"/>
  <c r="V19" i="44"/>
  <c r="X19" i="44" s="1"/>
  <c r="V48" i="43"/>
  <c r="X48" i="43" s="1"/>
  <c r="V47" i="43"/>
  <c r="X47" i="43" s="1"/>
  <c r="T47" i="43"/>
  <c r="V46" i="43"/>
  <c r="X46" i="43"/>
  <c r="V45" i="43"/>
  <c r="X45" i="43" s="1"/>
  <c r="V44" i="43"/>
  <c r="X44" i="43"/>
  <c r="V43" i="43"/>
  <c r="X43" i="43" s="1"/>
  <c r="V42" i="43"/>
  <c r="X42" i="43"/>
  <c r="V41" i="43"/>
  <c r="X41" i="43" s="1"/>
  <c r="V40" i="43"/>
  <c r="X40" i="43"/>
  <c r="V39" i="43"/>
  <c r="X39" i="43"/>
  <c r="V38" i="43"/>
  <c r="X38" i="43"/>
  <c r="V37" i="43"/>
  <c r="X37" i="43"/>
  <c r="V36" i="43"/>
  <c r="X36" i="43"/>
  <c r="V35" i="43"/>
  <c r="X35" i="43"/>
  <c r="V34" i="43"/>
  <c r="X34" i="43"/>
  <c r="T34" i="43"/>
  <c r="V33" i="43"/>
  <c r="X33" i="43" s="1"/>
  <c r="V32" i="43"/>
  <c r="X32" i="43" s="1"/>
  <c r="V31" i="43"/>
  <c r="X31" i="43" s="1"/>
  <c r="V30" i="43"/>
  <c r="X30" i="43" s="1"/>
  <c r="V29" i="43"/>
  <c r="X29" i="43" s="1"/>
  <c r="V28" i="43"/>
  <c r="X28" i="43" s="1"/>
  <c r="V27" i="43"/>
  <c r="X27" i="43" s="1"/>
  <c r="V26" i="43"/>
  <c r="X26" i="43" s="1"/>
  <c r="V25" i="43"/>
  <c r="X25" i="43" s="1"/>
  <c r="V24" i="43"/>
  <c r="X24" i="43" s="1"/>
  <c r="V23" i="43"/>
  <c r="X23" i="43" s="1"/>
  <c r="T23" i="43"/>
  <c r="V22" i="43"/>
  <c r="X22" i="43"/>
  <c r="V21" i="43"/>
  <c r="X21" i="43"/>
  <c r="V20" i="43"/>
  <c r="X20" i="43"/>
  <c r="V19" i="43"/>
  <c r="X19" i="43"/>
  <c r="V48" i="42"/>
  <c r="X48" i="42"/>
  <c r="V47" i="42"/>
  <c r="X47" i="42"/>
  <c r="V46" i="42"/>
  <c r="X46" i="42"/>
  <c r="T46" i="42"/>
  <c r="V45" i="42"/>
  <c r="X45" i="42" s="1"/>
  <c r="T45" i="42"/>
  <c r="V44" i="42"/>
  <c r="X44" i="42"/>
  <c r="V43" i="42"/>
  <c r="X43" i="42" s="1"/>
  <c r="V42" i="42"/>
  <c r="X42" i="42"/>
  <c r="T42" i="42"/>
  <c r="V41" i="42"/>
  <c r="X41" i="42" s="1"/>
  <c r="V40" i="42"/>
  <c r="X40" i="42" s="1"/>
  <c r="T40" i="42"/>
  <c r="V39" i="42"/>
  <c r="X39" i="42"/>
  <c r="V38" i="42"/>
  <c r="X38" i="42" s="1"/>
  <c r="V37" i="42"/>
  <c r="X37" i="42"/>
  <c r="V36" i="42"/>
  <c r="X36" i="42" s="1"/>
  <c r="V35" i="42"/>
  <c r="X35" i="42"/>
  <c r="V34" i="42"/>
  <c r="X34" i="42" s="1"/>
  <c r="V33" i="42"/>
  <c r="X33" i="42"/>
  <c r="V32" i="42"/>
  <c r="X32" i="42" s="1"/>
  <c r="V31" i="42"/>
  <c r="X31" i="42"/>
  <c r="V30" i="42"/>
  <c r="X30" i="42" s="1"/>
  <c r="V29" i="42"/>
  <c r="X29" i="42"/>
  <c r="V28" i="42"/>
  <c r="X28" i="42" s="1"/>
  <c r="V27" i="42"/>
  <c r="X27" i="42"/>
  <c r="V26" i="42"/>
  <c r="X26" i="42" s="1"/>
  <c r="V25" i="42"/>
  <c r="X25" i="42"/>
  <c r="V24" i="42"/>
  <c r="X24" i="42" s="1"/>
  <c r="V23" i="42"/>
  <c r="X23" i="42"/>
  <c r="V22" i="42"/>
  <c r="X22" i="42" s="1"/>
  <c r="V21" i="42"/>
  <c r="X21" i="42"/>
  <c r="V20" i="42"/>
  <c r="X20" i="42" s="1"/>
  <c r="V19" i="42"/>
  <c r="X19" i="42" s="1"/>
  <c r="T19" i="42"/>
  <c r="V48" i="41"/>
  <c r="X48" i="41"/>
  <c r="V47" i="41"/>
  <c r="X47" i="41" s="1"/>
  <c r="V46" i="41"/>
  <c r="X46" i="41"/>
  <c r="V45" i="41"/>
  <c r="X45" i="41" s="1"/>
  <c r="T45" i="41"/>
  <c r="V44" i="41"/>
  <c r="X44" i="41" s="1"/>
  <c r="V43" i="41"/>
  <c r="X43" i="41" s="1"/>
  <c r="T43" i="41"/>
  <c r="V42" i="41"/>
  <c r="X42" i="41" s="1"/>
  <c r="V41" i="41"/>
  <c r="X41" i="41"/>
  <c r="V40" i="41"/>
  <c r="X40" i="41" s="1"/>
  <c r="T40" i="41"/>
  <c r="V39" i="41"/>
  <c r="X39" i="41" s="1"/>
  <c r="V38" i="41"/>
  <c r="X38" i="41" s="1"/>
  <c r="V37" i="41"/>
  <c r="X37" i="41" s="1"/>
  <c r="V36" i="41"/>
  <c r="X36" i="41" s="1"/>
  <c r="T36" i="41"/>
  <c r="V35" i="41"/>
  <c r="X35" i="41" s="1"/>
  <c r="V34" i="41"/>
  <c r="X34" i="41"/>
  <c r="V33" i="41"/>
  <c r="X33" i="41"/>
  <c r="T33" i="41"/>
  <c r="V32" i="41"/>
  <c r="X32" i="41" s="1"/>
  <c r="T32" i="41"/>
  <c r="V31" i="41"/>
  <c r="X31" i="41"/>
  <c r="V30" i="41"/>
  <c r="X30" i="41"/>
  <c r="V29" i="41"/>
  <c r="X29" i="41"/>
  <c r="V28" i="41"/>
  <c r="X28" i="41"/>
  <c r="T28" i="41"/>
  <c r="V27" i="41"/>
  <c r="X27" i="41" s="1"/>
  <c r="V26" i="41"/>
  <c r="X26" i="41" s="1"/>
  <c r="V25" i="41"/>
  <c r="X25" i="41" s="1"/>
  <c r="V24" i="41"/>
  <c r="X24" i="41" s="1"/>
  <c r="T24" i="41"/>
  <c r="V23" i="41"/>
  <c r="X23" i="41"/>
  <c r="V22" i="41"/>
  <c r="X22" i="41"/>
  <c r="V21" i="41"/>
  <c r="X21" i="41"/>
  <c r="T21" i="41"/>
  <c r="V20" i="41"/>
  <c r="X20" i="41" s="1"/>
  <c r="V19" i="41"/>
  <c r="X19" i="41" s="1"/>
  <c r="T19" i="41"/>
  <c r="V48" i="40"/>
  <c r="X48" i="40"/>
  <c r="V47" i="40"/>
  <c r="X47" i="40"/>
  <c r="T47" i="40"/>
  <c r="V46" i="40"/>
  <c r="X46" i="40" s="1"/>
  <c r="T46" i="40"/>
  <c r="V45" i="40"/>
  <c r="X45" i="40"/>
  <c r="V44" i="40"/>
  <c r="X44" i="40"/>
  <c r="V43" i="40"/>
  <c r="X43" i="40"/>
  <c r="T43" i="40"/>
  <c r="V42" i="40"/>
  <c r="X42" i="40" s="1"/>
  <c r="V41" i="40"/>
  <c r="X41" i="40" s="1"/>
  <c r="V40" i="40"/>
  <c r="X40" i="40" s="1"/>
  <c r="V39" i="40"/>
  <c r="X39" i="40" s="1"/>
  <c r="V38" i="40"/>
  <c r="X38" i="40" s="1"/>
  <c r="V37" i="40"/>
  <c r="X37" i="40" s="1"/>
  <c r="V36" i="40"/>
  <c r="X36" i="40" s="1"/>
  <c r="T36" i="40"/>
  <c r="V35" i="40"/>
  <c r="X35" i="40"/>
  <c r="V34" i="40"/>
  <c r="X34" i="40"/>
  <c r="V33" i="40"/>
  <c r="X33" i="40"/>
  <c r="V32" i="40"/>
  <c r="X32" i="40"/>
  <c r="T32" i="40"/>
  <c r="V31" i="40"/>
  <c r="X31" i="40" s="1"/>
  <c r="V30" i="40"/>
  <c r="X30" i="40" s="1"/>
  <c r="V29" i="40"/>
  <c r="X29" i="40" s="1"/>
  <c r="V28" i="40"/>
  <c r="X28" i="40" s="1"/>
  <c r="T28" i="40"/>
  <c r="V27" i="40"/>
  <c r="X27" i="40"/>
  <c r="V26" i="40"/>
  <c r="X26" i="40"/>
  <c r="V25" i="40"/>
  <c r="X25" i="40" s="1"/>
  <c r="V24" i="40"/>
  <c r="X24" i="40" s="1"/>
  <c r="T24" i="40"/>
  <c r="V23" i="40"/>
  <c r="X23" i="40"/>
  <c r="V22" i="40"/>
  <c r="X22" i="40" s="1"/>
  <c r="V21" i="40"/>
  <c r="X21" i="40" s="1"/>
  <c r="V20" i="40"/>
  <c r="X20" i="40" s="1"/>
  <c r="V19" i="40"/>
  <c r="X19" i="40" s="1"/>
  <c r="V48" i="39"/>
  <c r="X48" i="39" s="1"/>
  <c r="V47" i="39"/>
  <c r="X47" i="39" s="1"/>
  <c r="V46" i="39"/>
  <c r="X46" i="39" s="1"/>
  <c r="V45" i="39"/>
  <c r="X45" i="39" s="1"/>
  <c r="V44" i="39"/>
  <c r="X44" i="39" s="1"/>
  <c r="V43" i="39"/>
  <c r="X43" i="39" s="1"/>
  <c r="V42" i="39"/>
  <c r="X42" i="39" s="1"/>
  <c r="V41" i="39"/>
  <c r="X41" i="39" s="1"/>
  <c r="V40" i="39"/>
  <c r="X40" i="39" s="1"/>
  <c r="V39" i="39"/>
  <c r="X39" i="39" s="1"/>
  <c r="V38" i="39"/>
  <c r="X38" i="39" s="1"/>
  <c r="T38" i="39"/>
  <c r="V37" i="39"/>
  <c r="X37" i="39"/>
  <c r="T37" i="39"/>
  <c r="V36" i="39"/>
  <c r="X36" i="39" s="1"/>
  <c r="V35" i="39"/>
  <c r="X35" i="39" s="1"/>
  <c r="V34" i="39"/>
  <c r="X34" i="39" s="1"/>
  <c r="T34" i="39"/>
  <c r="V33" i="39"/>
  <c r="X33" i="39"/>
  <c r="V32" i="39"/>
  <c r="X32" i="39"/>
  <c r="V31" i="39"/>
  <c r="X31" i="39"/>
  <c r="T31" i="39"/>
  <c r="V30" i="39"/>
  <c r="X30" i="39" s="1"/>
  <c r="V29" i="39"/>
  <c r="X29" i="39"/>
  <c r="V28" i="39"/>
  <c r="X28" i="39"/>
  <c r="V27" i="39"/>
  <c r="X27" i="39"/>
  <c r="T27" i="39"/>
  <c r="V26" i="39"/>
  <c r="X26" i="39" s="1"/>
  <c r="T26" i="39"/>
  <c r="V25" i="39"/>
  <c r="X25" i="39"/>
  <c r="V24" i="39"/>
  <c r="X24" i="39" s="1"/>
  <c r="V23" i="39"/>
  <c r="X23" i="39"/>
  <c r="T23" i="39"/>
  <c r="V22" i="39"/>
  <c r="X22" i="39" s="1"/>
  <c r="V21" i="39"/>
  <c r="X21" i="39" s="1"/>
  <c r="V20" i="39"/>
  <c r="X20" i="39" s="1"/>
  <c r="V19" i="39"/>
  <c r="X19" i="39" s="1"/>
  <c r="V48" i="38"/>
  <c r="X48" i="38" s="1"/>
  <c r="V47" i="38"/>
  <c r="X47" i="38" s="1"/>
  <c r="V46" i="38"/>
  <c r="X46" i="38" s="1"/>
  <c r="V45" i="38"/>
  <c r="X45" i="38" s="1"/>
  <c r="T45" i="38"/>
  <c r="V44" i="38"/>
  <c r="X44" i="38"/>
  <c r="T44" i="38"/>
  <c r="V43" i="38"/>
  <c r="X43" i="38" s="1"/>
  <c r="V42" i="38"/>
  <c r="X42" i="38" s="1"/>
  <c r="T42" i="38"/>
  <c r="V41" i="38"/>
  <c r="X41" i="38"/>
  <c r="T41" i="38"/>
  <c r="V40" i="38"/>
  <c r="X40" i="38" s="1"/>
  <c r="T40" i="38"/>
  <c r="V39" i="38"/>
  <c r="X39" i="38"/>
  <c r="V38" i="38"/>
  <c r="X38" i="38"/>
  <c r="V37" i="38"/>
  <c r="X37" i="38"/>
  <c r="T37" i="38"/>
  <c r="V36" i="38"/>
  <c r="X36" i="38" s="1"/>
  <c r="V35" i="38"/>
  <c r="X35" i="38" s="1"/>
  <c r="V34" i="38"/>
  <c r="X34" i="38" s="1"/>
  <c r="V33" i="38"/>
  <c r="X33" i="38" s="1"/>
  <c r="V32" i="38"/>
  <c r="X32" i="38" s="1"/>
  <c r="V31" i="38"/>
  <c r="X31" i="38" s="1"/>
  <c r="V30" i="38"/>
  <c r="X30" i="38" s="1"/>
  <c r="T30" i="38"/>
  <c r="V29" i="38"/>
  <c r="X29" i="38"/>
  <c r="T29" i="38"/>
  <c r="V28" i="38"/>
  <c r="X28" i="38" s="1"/>
  <c r="V27" i="38"/>
  <c r="X27" i="38" s="1"/>
  <c r="V26" i="38"/>
  <c r="X26" i="38" s="1"/>
  <c r="V25" i="38"/>
  <c r="X25" i="38" s="1"/>
  <c r="T25" i="38"/>
  <c r="V24" i="38"/>
  <c r="X24" i="38"/>
  <c r="T24" i="38"/>
  <c r="V23" i="38"/>
  <c r="X23" i="38" s="1"/>
  <c r="V22" i="38"/>
  <c r="X22" i="38" s="1"/>
  <c r="T22" i="38"/>
  <c r="V21" i="38"/>
  <c r="X21" i="38"/>
  <c r="T21" i="38"/>
  <c r="V20" i="38"/>
  <c r="X20" i="38" s="1"/>
  <c r="T20" i="38"/>
  <c r="V19" i="38"/>
  <c r="X19" i="38" s="1"/>
  <c r="T19" i="38"/>
  <c r="V48" i="37"/>
  <c r="X48" i="37" s="1"/>
  <c r="T48" i="37"/>
  <c r="V47" i="37"/>
  <c r="X47" i="37"/>
  <c r="V46" i="37"/>
  <c r="X46" i="37"/>
  <c r="V45" i="37"/>
  <c r="X45" i="37"/>
  <c r="T45" i="37"/>
  <c r="V44" i="37"/>
  <c r="X44" i="37" s="1"/>
  <c r="V43" i="37"/>
  <c r="X43" i="37" s="1"/>
  <c r="V42" i="37"/>
  <c r="X42" i="37" s="1"/>
  <c r="V41" i="37"/>
  <c r="X41" i="37" s="1"/>
  <c r="T41" i="37"/>
  <c r="V40" i="37"/>
  <c r="X40" i="37"/>
  <c r="V39" i="37"/>
  <c r="X39" i="37"/>
  <c r="V38" i="37"/>
  <c r="X38" i="37"/>
  <c r="V37" i="37"/>
  <c r="X37" i="37"/>
  <c r="T37" i="37"/>
  <c r="V36" i="37"/>
  <c r="X36" i="37" s="1"/>
  <c r="V35" i="37"/>
  <c r="X35" i="37" s="1"/>
  <c r="V34" i="37"/>
  <c r="X34" i="37" s="1"/>
  <c r="V33" i="37"/>
  <c r="X33" i="37" s="1"/>
  <c r="V32" i="37"/>
  <c r="X32" i="37" s="1"/>
  <c r="V31" i="37"/>
  <c r="X31" i="37" s="1"/>
  <c r="V30" i="37"/>
  <c r="X30" i="37" s="1"/>
  <c r="V29" i="37"/>
  <c r="X29" i="37" s="1"/>
  <c r="V28" i="37"/>
  <c r="X28" i="37" s="1"/>
  <c r="V27" i="37"/>
  <c r="X27" i="37" s="1"/>
  <c r="V26" i="37"/>
  <c r="X26" i="37" s="1"/>
  <c r="V25" i="37"/>
  <c r="X25" i="37" s="1"/>
  <c r="V24" i="37"/>
  <c r="X24" i="37" s="1"/>
  <c r="T24" i="37"/>
  <c r="V23" i="37"/>
  <c r="X23" i="37"/>
  <c r="V22" i="37"/>
  <c r="X22" i="37"/>
  <c r="V21" i="37"/>
  <c r="X21" i="37"/>
  <c r="T21" i="37"/>
  <c r="V20" i="37"/>
  <c r="X20" i="37" s="1"/>
  <c r="V19" i="37"/>
  <c r="X19" i="37" s="1"/>
  <c r="V48" i="36"/>
  <c r="X48" i="36" s="1"/>
  <c r="V47" i="36"/>
  <c r="X47" i="36" s="1"/>
  <c r="T47" i="36"/>
  <c r="V46" i="36"/>
  <c r="X46" i="36"/>
  <c r="V45" i="36"/>
  <c r="X45" i="36"/>
  <c r="V44" i="36"/>
  <c r="X44" i="36"/>
  <c r="V43" i="36"/>
  <c r="X43" i="36"/>
  <c r="V42" i="36"/>
  <c r="X42" i="36"/>
  <c r="T42" i="36"/>
  <c r="V41" i="36"/>
  <c r="X41" i="36" s="1"/>
  <c r="V40" i="36"/>
  <c r="X40" i="36" s="1"/>
  <c r="V39" i="36"/>
  <c r="X39" i="36" s="1"/>
  <c r="T39" i="36"/>
  <c r="V38" i="36"/>
  <c r="X38" i="36" s="1"/>
  <c r="T38" i="36"/>
  <c r="V37" i="36"/>
  <c r="X37" i="36" s="1"/>
  <c r="V36" i="36"/>
  <c r="X36" i="36" s="1"/>
  <c r="T36" i="36"/>
  <c r="V35" i="36"/>
  <c r="X35" i="36" s="1"/>
  <c r="V34" i="36"/>
  <c r="X34" i="36"/>
  <c r="T34" i="36"/>
  <c r="V33" i="36"/>
  <c r="X33" i="36" s="1"/>
  <c r="V32" i="36"/>
  <c r="X32" i="36" s="1"/>
  <c r="T32" i="36"/>
  <c r="V31" i="36"/>
  <c r="X31" i="36"/>
  <c r="T31" i="36"/>
  <c r="V30" i="36"/>
  <c r="X30" i="36" s="1"/>
  <c r="V29" i="36"/>
  <c r="X29" i="36" s="1"/>
  <c r="V28" i="36"/>
  <c r="X28" i="36" s="1"/>
  <c r="T28" i="36"/>
  <c r="V27" i="36"/>
  <c r="X27" i="36" s="1"/>
  <c r="V26" i="36"/>
  <c r="X26" i="36"/>
  <c r="T26" i="36"/>
  <c r="V25" i="36"/>
  <c r="X25" i="36" s="1"/>
  <c r="V24" i="36"/>
  <c r="X24" i="36" s="1"/>
  <c r="V23" i="36"/>
  <c r="X23" i="36" s="1"/>
  <c r="V22" i="36"/>
  <c r="X22" i="36" s="1"/>
  <c r="T22" i="36"/>
  <c r="V21" i="36"/>
  <c r="X21" i="36"/>
  <c r="V20" i="36"/>
  <c r="X20" i="36" s="1"/>
  <c r="T20" i="36"/>
  <c r="V19" i="36"/>
  <c r="X19" i="36" s="1"/>
  <c r="V48" i="35"/>
  <c r="X48" i="35" s="1"/>
  <c r="V47" i="35"/>
  <c r="X47" i="35" s="1"/>
  <c r="V46" i="35"/>
  <c r="X46" i="35" s="1"/>
  <c r="T46" i="35"/>
  <c r="V45" i="35"/>
  <c r="X45" i="35" s="1"/>
  <c r="V44" i="35"/>
  <c r="X44" i="35"/>
  <c r="V43" i="35"/>
  <c r="X43" i="35" s="1"/>
  <c r="T43" i="35"/>
  <c r="V42" i="35"/>
  <c r="X42" i="35" s="1"/>
  <c r="T42" i="35"/>
  <c r="V41" i="35"/>
  <c r="X41" i="35"/>
  <c r="V40" i="35"/>
  <c r="X40" i="35" s="1"/>
  <c r="V39" i="35"/>
  <c r="X39" i="35"/>
  <c r="V38" i="35"/>
  <c r="X38" i="35" s="1"/>
  <c r="T38" i="35"/>
  <c r="V37" i="35"/>
  <c r="X37" i="35" s="1"/>
  <c r="V36" i="35"/>
  <c r="X36" i="35" s="1"/>
  <c r="V35" i="35"/>
  <c r="X35" i="35" s="1"/>
  <c r="V34" i="35"/>
  <c r="X34" i="35" s="1"/>
  <c r="T34" i="35"/>
  <c r="V33" i="35"/>
  <c r="X33" i="35" s="1"/>
  <c r="V32" i="35"/>
  <c r="X32" i="35"/>
  <c r="V31" i="35"/>
  <c r="X31" i="35"/>
  <c r="V30" i="35"/>
  <c r="X30" i="35"/>
  <c r="T30" i="35"/>
  <c r="V29" i="35"/>
  <c r="X29" i="35" s="1"/>
  <c r="V28" i="35"/>
  <c r="X28" i="35" s="1"/>
  <c r="V27" i="35"/>
  <c r="X27" i="35" s="1"/>
  <c r="V26" i="35"/>
  <c r="X26" i="35" s="1"/>
  <c r="T26" i="35"/>
  <c r="V25" i="35"/>
  <c r="X25" i="35"/>
  <c r="V24" i="35"/>
  <c r="X24" i="35"/>
  <c r="V23" i="35"/>
  <c r="X23" i="35"/>
  <c r="V22" i="35"/>
  <c r="X22" i="35"/>
  <c r="T22" i="35"/>
  <c r="V21" i="35"/>
  <c r="X21" i="35" s="1"/>
  <c r="V20" i="35"/>
  <c r="X20" i="35" s="1"/>
  <c r="V19" i="35"/>
  <c r="X19" i="35" s="1"/>
  <c r="T19" i="35"/>
  <c r="V48" i="34"/>
  <c r="X48" i="34"/>
  <c r="T48" i="34"/>
  <c r="V47" i="34"/>
  <c r="X47" i="34" s="1"/>
  <c r="V46" i="34"/>
  <c r="X46" i="34" s="1"/>
  <c r="T46" i="34"/>
  <c r="V45" i="34"/>
  <c r="X45" i="34"/>
  <c r="T45" i="34"/>
  <c r="V44" i="34"/>
  <c r="X44" i="34" s="1"/>
  <c r="V43" i="34"/>
  <c r="X43" i="34" s="1"/>
  <c r="V42" i="34"/>
  <c r="X42" i="34" s="1"/>
  <c r="T42" i="34"/>
  <c r="V41" i="34"/>
  <c r="X41" i="34"/>
  <c r="V40" i="34"/>
  <c r="X40" i="34"/>
  <c r="T40" i="34"/>
  <c r="V39" i="34"/>
  <c r="X39" i="34" s="1"/>
  <c r="V38" i="34"/>
  <c r="X38" i="34" s="1"/>
  <c r="V37" i="34"/>
  <c r="X37" i="34" s="1"/>
  <c r="T37" i="34"/>
  <c r="V36" i="34"/>
  <c r="X36" i="34" s="1"/>
  <c r="T36" i="34"/>
  <c r="V35" i="34"/>
  <c r="X35" i="34" s="1"/>
  <c r="V34" i="34"/>
  <c r="X34" i="34" s="1"/>
  <c r="V33" i="34"/>
  <c r="X33" i="34" s="1"/>
  <c r="T33" i="34"/>
  <c r="V32" i="34"/>
  <c r="X32" i="34"/>
  <c r="V31" i="34"/>
  <c r="X31" i="34"/>
  <c r="V30" i="34"/>
  <c r="X30" i="34"/>
  <c r="T30" i="34"/>
  <c r="V29" i="34"/>
  <c r="X29" i="34" s="1"/>
  <c r="V28" i="34"/>
  <c r="X28" i="34" s="1"/>
  <c r="T28" i="34"/>
  <c r="V27" i="34"/>
  <c r="X27" i="34"/>
  <c r="V26" i="34"/>
  <c r="X26" i="34"/>
  <c r="T26" i="34"/>
  <c r="V25" i="34"/>
  <c r="X25" i="34" s="1"/>
  <c r="V24" i="34"/>
  <c r="X24" i="34" s="1"/>
  <c r="V23" i="34"/>
  <c r="X23" i="34" s="1"/>
  <c r="V22" i="34"/>
  <c r="X22" i="34" s="1"/>
  <c r="V21" i="34"/>
  <c r="X21" i="34" s="1"/>
  <c r="T21" i="34"/>
  <c r="V20" i="34"/>
  <c r="X20" i="34"/>
  <c r="T20" i="34"/>
  <c r="V19" i="34"/>
  <c r="X19" i="34" s="1"/>
  <c r="V48" i="33"/>
  <c r="X48" i="33" s="1"/>
  <c r="T48" i="33"/>
  <c r="V47" i="33"/>
  <c r="X47" i="33"/>
  <c r="V46" i="33"/>
  <c r="X46" i="33" s="1"/>
  <c r="V45" i="33"/>
  <c r="X45" i="33"/>
  <c r="T45" i="33"/>
  <c r="V44" i="33"/>
  <c r="X44" i="33" s="1"/>
  <c r="T44" i="33"/>
  <c r="V43" i="33"/>
  <c r="X43" i="33" s="1"/>
  <c r="V42" i="33"/>
  <c r="X42" i="33"/>
  <c r="V41" i="33"/>
  <c r="X41" i="33" s="1"/>
  <c r="T41" i="33"/>
  <c r="V40" i="33"/>
  <c r="X40" i="33" s="1"/>
  <c r="T40" i="33"/>
  <c r="V39" i="33"/>
  <c r="X39" i="33"/>
  <c r="V38" i="33"/>
  <c r="X38" i="33" s="1"/>
  <c r="V37" i="33"/>
  <c r="X37" i="33"/>
  <c r="V36" i="33"/>
  <c r="X36" i="33" s="1"/>
  <c r="V35" i="33"/>
  <c r="X35" i="33"/>
  <c r="V34" i="33"/>
  <c r="X34" i="33" s="1"/>
  <c r="V33" i="33"/>
  <c r="X33" i="33"/>
  <c r="T33" i="33"/>
  <c r="V32" i="33"/>
  <c r="X32" i="33" s="1"/>
  <c r="V31" i="33"/>
  <c r="X31" i="33" s="1"/>
  <c r="V30" i="33"/>
  <c r="X30" i="33" s="1"/>
  <c r="V29" i="33"/>
  <c r="X29" i="33" s="1"/>
  <c r="V28" i="33"/>
  <c r="X28" i="33" s="1"/>
  <c r="V27" i="33"/>
  <c r="X27" i="33" s="1"/>
  <c r="V26" i="33"/>
  <c r="X26" i="33" s="1"/>
  <c r="V25" i="33"/>
  <c r="X25" i="33" s="1"/>
  <c r="T25" i="33"/>
  <c r="V24" i="33"/>
  <c r="X24" i="33"/>
  <c r="T24" i="33"/>
  <c r="V23" i="33"/>
  <c r="X23" i="33" s="1"/>
  <c r="V22" i="33"/>
  <c r="X22" i="33" s="1"/>
  <c r="V21" i="33"/>
  <c r="X21" i="33" s="1"/>
  <c r="T21" i="33"/>
  <c r="V20" i="33"/>
  <c r="X20" i="33" s="1"/>
  <c r="V19" i="33"/>
  <c r="X19" i="33"/>
  <c r="T19" i="33"/>
  <c r="V48" i="32"/>
  <c r="X48" i="32" s="1"/>
  <c r="V47" i="32"/>
  <c r="X47" i="32" s="1"/>
  <c r="V46" i="32"/>
  <c r="X46" i="32" s="1"/>
  <c r="V45" i="32"/>
  <c r="X45" i="32" s="1"/>
  <c r="V44" i="32"/>
  <c r="X44" i="32" s="1"/>
  <c r="T44" i="32"/>
  <c r="V43" i="32"/>
  <c r="X43" i="32" s="1"/>
  <c r="V42" i="32"/>
  <c r="X42" i="32"/>
  <c r="V41" i="32"/>
  <c r="X41" i="32" s="1"/>
  <c r="V40" i="32"/>
  <c r="X40" i="32"/>
  <c r="T40" i="32"/>
  <c r="V39" i="32"/>
  <c r="X39" i="32" s="1"/>
  <c r="V38" i="32"/>
  <c r="X38" i="32" s="1"/>
  <c r="V37" i="32"/>
  <c r="X37" i="32" s="1"/>
  <c r="V36" i="32"/>
  <c r="X36" i="32" s="1"/>
  <c r="T36" i="32"/>
  <c r="V35" i="32"/>
  <c r="X35" i="32"/>
  <c r="V34" i="32"/>
  <c r="X34" i="32" s="1"/>
  <c r="V33" i="32"/>
  <c r="X33" i="32"/>
  <c r="V32" i="32"/>
  <c r="X32" i="32" s="1"/>
  <c r="V31" i="32"/>
  <c r="X31" i="32"/>
  <c r="T31" i="32"/>
  <c r="V30" i="32"/>
  <c r="X30" i="32" s="1"/>
  <c r="T30" i="32"/>
  <c r="V29" i="32"/>
  <c r="X29" i="32" s="1"/>
  <c r="V28" i="32"/>
  <c r="X28" i="32"/>
  <c r="T28" i="32"/>
  <c r="V27" i="32"/>
  <c r="X27" i="32" s="1"/>
  <c r="T27" i="32"/>
  <c r="V26" i="32"/>
  <c r="X26" i="32" s="1"/>
  <c r="T26" i="32"/>
  <c r="V25" i="32"/>
  <c r="X25" i="32" s="1"/>
  <c r="V24" i="32"/>
  <c r="X24" i="32" s="1"/>
  <c r="V23" i="32"/>
  <c r="X23" i="32" s="1"/>
  <c r="V22" i="32"/>
  <c r="X22" i="32" s="1"/>
  <c r="V21" i="32"/>
  <c r="X21" i="32" s="1"/>
  <c r="V20" i="32"/>
  <c r="X20" i="32" s="1"/>
  <c r="T20" i="32"/>
  <c r="V19" i="32"/>
  <c r="X19" i="32" s="1"/>
  <c r="V48" i="31"/>
  <c r="X48" i="31"/>
  <c r="V47" i="31"/>
  <c r="X47" i="31" s="1"/>
  <c r="V46" i="31"/>
  <c r="X46" i="31"/>
  <c r="T46" i="31"/>
  <c r="V45" i="31"/>
  <c r="X45" i="31" s="1"/>
  <c r="V44" i="31"/>
  <c r="X44" i="31" s="1"/>
  <c r="V43" i="31"/>
  <c r="X43" i="31" s="1"/>
  <c r="V42" i="31"/>
  <c r="X42" i="31" s="1"/>
  <c r="T42" i="31"/>
  <c r="V41" i="31"/>
  <c r="X41" i="31"/>
  <c r="V40" i="31"/>
  <c r="X40" i="31" s="1"/>
  <c r="V39" i="31"/>
  <c r="X39" i="31"/>
  <c r="V38" i="31"/>
  <c r="X38" i="31" s="1"/>
  <c r="T38" i="31"/>
  <c r="V37" i="31"/>
  <c r="X37" i="31" s="1"/>
  <c r="V36" i="31"/>
  <c r="X36" i="31" s="1"/>
  <c r="V35" i="31"/>
  <c r="X35" i="31" s="1"/>
  <c r="V34" i="31"/>
  <c r="X34" i="31" s="1"/>
  <c r="T34" i="31"/>
  <c r="V33" i="31"/>
  <c r="X33" i="31" s="1"/>
  <c r="V32" i="31"/>
  <c r="X32" i="31"/>
  <c r="V31" i="31"/>
  <c r="X31" i="31" s="1"/>
  <c r="V30" i="31"/>
  <c r="X30" i="31"/>
  <c r="T30" i="31"/>
  <c r="V29" i="31"/>
  <c r="X29" i="31" s="1"/>
  <c r="V28" i="31"/>
  <c r="X28" i="31" s="1"/>
  <c r="V27" i="31"/>
  <c r="X27" i="31" s="1"/>
  <c r="V26" i="31"/>
  <c r="X26" i="31" s="1"/>
  <c r="T26" i="31"/>
  <c r="V25" i="31"/>
  <c r="X25" i="31"/>
  <c r="V24" i="31"/>
  <c r="X24" i="31" s="1"/>
  <c r="V23" i="31"/>
  <c r="X23" i="31"/>
  <c r="V22" i="31"/>
  <c r="X22" i="31" s="1"/>
  <c r="T22" i="31"/>
  <c r="V21" i="31"/>
  <c r="X21" i="31" s="1"/>
  <c r="V20" i="31"/>
  <c r="X20" i="31" s="1"/>
  <c r="V19" i="31"/>
  <c r="X19" i="31" s="1"/>
  <c r="V48" i="30"/>
  <c r="X48" i="30" s="1"/>
  <c r="V47" i="30"/>
  <c r="X47" i="30" s="1"/>
  <c r="V46" i="30"/>
  <c r="X46" i="30" s="1"/>
  <c r="V45" i="30"/>
  <c r="X45" i="30" s="1"/>
  <c r="V44" i="30"/>
  <c r="X44" i="30" s="1"/>
  <c r="T44" i="30"/>
  <c r="V43" i="30"/>
  <c r="X43" i="30" s="1"/>
  <c r="V42" i="30"/>
  <c r="X42" i="30"/>
  <c r="V41" i="30"/>
  <c r="X41" i="30" s="1"/>
  <c r="V40" i="30"/>
  <c r="X40" i="30"/>
  <c r="V39" i="30"/>
  <c r="X39" i="30" s="1"/>
  <c r="V38" i="30"/>
  <c r="X38" i="30"/>
  <c r="T38" i="30"/>
  <c r="V37" i="30"/>
  <c r="X37" i="30" s="1"/>
  <c r="V36" i="30"/>
  <c r="X36" i="30" s="1"/>
  <c r="T36" i="30"/>
  <c r="V35" i="30"/>
  <c r="X35" i="30"/>
  <c r="V34" i="30"/>
  <c r="X34" i="30" s="1"/>
  <c r="V33" i="30"/>
  <c r="X33" i="30"/>
  <c r="V32" i="30"/>
  <c r="X32" i="30" s="1"/>
  <c r="V31" i="30"/>
  <c r="X31" i="30"/>
  <c r="V30" i="30"/>
  <c r="X30" i="30" s="1"/>
  <c r="T30" i="30"/>
  <c r="V29" i="30"/>
  <c r="X29" i="30" s="1"/>
  <c r="V28" i="30"/>
  <c r="X28" i="30" s="1"/>
  <c r="T28" i="30"/>
  <c r="V27" i="30"/>
  <c r="X27" i="30" s="1"/>
  <c r="V26" i="30"/>
  <c r="X26" i="30"/>
  <c r="V25" i="30"/>
  <c r="X25" i="30" s="1"/>
  <c r="T25" i="30"/>
  <c r="V24" i="30"/>
  <c r="X24" i="30" s="1"/>
  <c r="T24" i="30"/>
  <c r="V23" i="30"/>
  <c r="X23" i="30"/>
  <c r="V22" i="30"/>
  <c r="X22" i="30" s="1"/>
  <c r="T22" i="30"/>
  <c r="V21" i="30"/>
  <c r="X21" i="30" s="1"/>
  <c r="T21" i="30"/>
  <c r="V20" i="30"/>
  <c r="X20" i="30"/>
  <c r="V19" i="30"/>
  <c r="X19" i="30" s="1"/>
  <c r="V48" i="29"/>
  <c r="X48" i="29"/>
  <c r="T48" i="29"/>
  <c r="V47" i="29"/>
  <c r="X47" i="29" s="1"/>
  <c r="V46" i="29"/>
  <c r="X46" i="29" s="1"/>
  <c r="V45" i="29"/>
  <c r="X45" i="29" s="1"/>
  <c r="V44" i="29"/>
  <c r="X44" i="29" s="1"/>
  <c r="T44" i="29"/>
  <c r="V43" i="29"/>
  <c r="X43" i="29"/>
  <c r="V42" i="29"/>
  <c r="X42" i="29" s="1"/>
  <c r="V41" i="29"/>
  <c r="X41" i="29"/>
  <c r="T41" i="29"/>
  <c r="V40" i="29"/>
  <c r="X40" i="29" s="1"/>
  <c r="T40" i="29"/>
  <c r="V39" i="29"/>
  <c r="X39" i="29" s="1"/>
  <c r="V38" i="29"/>
  <c r="X38" i="29"/>
  <c r="V37" i="29"/>
  <c r="X37" i="29" s="1"/>
  <c r="V36" i="29"/>
  <c r="X36" i="29"/>
  <c r="T36" i="29"/>
  <c r="V35" i="29"/>
  <c r="X35" i="29" s="1"/>
  <c r="V34" i="29"/>
  <c r="X34" i="29" s="1"/>
  <c r="V33" i="29"/>
  <c r="X33" i="29" s="1"/>
  <c r="T33" i="29"/>
  <c r="V32" i="29"/>
  <c r="X32" i="29" s="1"/>
  <c r="T32" i="29"/>
  <c r="V31" i="29"/>
  <c r="X31" i="29" s="1"/>
  <c r="V30" i="29"/>
  <c r="X30" i="29" s="1"/>
  <c r="V29" i="29"/>
  <c r="X29" i="29" s="1"/>
  <c r="V28" i="29"/>
  <c r="X28" i="29" s="1"/>
  <c r="T28" i="29"/>
  <c r="V27" i="29"/>
  <c r="X27" i="29" s="1"/>
  <c r="V26" i="29"/>
  <c r="X26" i="29"/>
  <c r="V25" i="29"/>
  <c r="X25" i="29" s="1"/>
  <c r="T25" i="29"/>
  <c r="V24" i="29"/>
  <c r="X24" i="29" s="1"/>
  <c r="V23" i="29"/>
  <c r="X23" i="29" s="1"/>
  <c r="V22" i="29"/>
  <c r="X22" i="29" s="1"/>
  <c r="V21" i="29"/>
  <c r="X21" i="29" s="1"/>
  <c r="T21" i="29"/>
  <c r="V20" i="29"/>
  <c r="X20" i="29" s="1"/>
  <c r="T20" i="29"/>
  <c r="V19" i="29"/>
  <c r="X19" i="29" s="1"/>
  <c r="V48" i="28"/>
  <c r="X48" i="28" s="1"/>
  <c r="V47" i="28"/>
  <c r="X47" i="28" s="1"/>
  <c r="T47" i="28"/>
  <c r="V46" i="28"/>
  <c r="X46" i="28"/>
  <c r="V45" i="28"/>
  <c r="X45" i="28" s="1"/>
  <c r="V44" i="28"/>
  <c r="X44" i="28"/>
  <c r="V43" i="28"/>
  <c r="X43" i="28" s="1"/>
  <c r="V42" i="28"/>
  <c r="X42" i="28"/>
  <c r="V41" i="28"/>
  <c r="X41" i="28" s="1"/>
  <c r="V40" i="28"/>
  <c r="X40" i="28"/>
  <c r="V39" i="28"/>
  <c r="X39" i="28" s="1"/>
  <c r="V38" i="28"/>
  <c r="X38" i="28"/>
  <c r="T38" i="28"/>
  <c r="V37" i="28"/>
  <c r="X37" i="28" s="1"/>
  <c r="V36" i="28"/>
  <c r="X36" i="28" s="1"/>
  <c r="V35" i="28"/>
  <c r="X35" i="28" s="1"/>
  <c r="T35" i="28"/>
  <c r="V34" i="28"/>
  <c r="X34" i="28" s="1"/>
  <c r="T34" i="28"/>
  <c r="V33" i="28"/>
  <c r="X33" i="28" s="1"/>
  <c r="V32" i="28"/>
  <c r="X32" i="28" s="1"/>
  <c r="T32" i="28"/>
  <c r="V31" i="28"/>
  <c r="X31" i="28" s="1"/>
  <c r="T31" i="28"/>
  <c r="V30" i="28"/>
  <c r="X30" i="28" s="1"/>
  <c r="T30" i="28"/>
  <c r="V29" i="28"/>
  <c r="X29" i="28"/>
  <c r="V28" i="28"/>
  <c r="X28" i="28" s="1"/>
  <c r="V27" i="28"/>
  <c r="X27" i="28"/>
  <c r="V26" i="28"/>
  <c r="X26" i="28" s="1"/>
  <c r="V25" i="28"/>
  <c r="X25" i="28"/>
  <c r="V24" i="28"/>
  <c r="X24" i="28" s="1"/>
  <c r="V23" i="28"/>
  <c r="X23" i="28"/>
  <c r="V22" i="28"/>
  <c r="X22" i="28" s="1"/>
  <c r="T22" i="28"/>
  <c r="V21" i="28"/>
  <c r="X21" i="28" s="1"/>
  <c r="V20" i="28"/>
  <c r="X20" i="28" s="1"/>
  <c r="V19" i="28"/>
  <c r="X19" i="28" s="1"/>
  <c r="V48" i="27"/>
  <c r="X48" i="27" s="1"/>
  <c r="V47" i="27"/>
  <c r="X47" i="27" s="1"/>
  <c r="T47" i="27"/>
  <c r="V46" i="27"/>
  <c r="X46" i="27"/>
  <c r="T46" i="27"/>
  <c r="V45" i="27"/>
  <c r="X45" i="27" s="1"/>
  <c r="V44" i="27"/>
  <c r="X44" i="27" s="1"/>
  <c r="V43" i="27"/>
  <c r="X43" i="27" s="1"/>
  <c r="T43" i="27"/>
  <c r="V42" i="27"/>
  <c r="X42" i="27" s="1"/>
  <c r="T42" i="27"/>
  <c r="V41" i="27"/>
  <c r="X41" i="27" s="1"/>
  <c r="V40" i="27"/>
  <c r="X40" i="27" s="1"/>
  <c r="V39" i="27"/>
  <c r="X39" i="27" s="1"/>
  <c r="T39" i="27"/>
  <c r="V38" i="27"/>
  <c r="X38" i="27"/>
  <c r="T38" i="27"/>
  <c r="V37" i="27"/>
  <c r="X37" i="27" s="1"/>
  <c r="V36" i="27"/>
  <c r="X36" i="27" s="1"/>
  <c r="V35" i="27"/>
  <c r="X35" i="27" s="1"/>
  <c r="T35" i="27"/>
  <c r="V34" i="27"/>
  <c r="X34" i="27" s="1"/>
  <c r="T34" i="27"/>
  <c r="V33" i="27"/>
  <c r="X33" i="27" s="1"/>
  <c r="V32" i="27"/>
  <c r="X32" i="27" s="1"/>
  <c r="V31" i="27"/>
  <c r="X31" i="27" s="1"/>
  <c r="T31" i="27"/>
  <c r="V30" i="27"/>
  <c r="X30" i="27"/>
  <c r="T30" i="27"/>
  <c r="V29" i="27"/>
  <c r="X29" i="27" s="1"/>
  <c r="V28" i="27"/>
  <c r="X28" i="27" s="1"/>
  <c r="V27" i="27"/>
  <c r="X27" i="27" s="1"/>
  <c r="T27" i="27"/>
  <c r="V26" i="27"/>
  <c r="X26" i="27" s="1"/>
  <c r="T26" i="27"/>
  <c r="V25" i="27"/>
  <c r="X25" i="27" s="1"/>
  <c r="V24" i="27"/>
  <c r="X24" i="27" s="1"/>
  <c r="V23" i="27"/>
  <c r="X23" i="27" s="1"/>
  <c r="T23" i="27"/>
  <c r="V22" i="27"/>
  <c r="X22" i="27"/>
  <c r="T22" i="27"/>
  <c r="V21" i="27"/>
  <c r="X21" i="27" s="1"/>
  <c r="T21" i="27"/>
  <c r="V20" i="27"/>
  <c r="X20" i="27" s="1"/>
  <c r="V19" i="27"/>
  <c r="X19" i="27"/>
  <c r="V48" i="26"/>
  <c r="X48" i="26" s="1"/>
  <c r="T48" i="26"/>
  <c r="V47" i="26"/>
  <c r="X47" i="26" s="1"/>
  <c r="V46" i="26"/>
  <c r="X46" i="26" s="1"/>
  <c r="V45" i="26"/>
  <c r="X45" i="26" s="1"/>
  <c r="V44" i="26"/>
  <c r="X44" i="26" s="1"/>
  <c r="V43" i="26"/>
  <c r="X43" i="26" s="1"/>
  <c r="V42" i="26"/>
  <c r="X42" i="26" s="1"/>
  <c r="V41" i="26"/>
  <c r="X41" i="26" s="1"/>
  <c r="V40" i="26"/>
  <c r="X40" i="26" s="1"/>
  <c r="V39" i="26"/>
  <c r="X39" i="26" s="1"/>
  <c r="V38" i="26"/>
  <c r="X38" i="26" s="1"/>
  <c r="V37" i="26"/>
  <c r="X37" i="26" s="1"/>
  <c r="T37" i="26"/>
  <c r="V36" i="26"/>
  <c r="X36" i="26"/>
  <c r="T36" i="26"/>
  <c r="V35" i="26"/>
  <c r="X35" i="26" s="1"/>
  <c r="V34" i="26"/>
  <c r="X34" i="26"/>
  <c r="T34" i="26"/>
  <c r="V33" i="26"/>
  <c r="X33" i="26"/>
  <c r="V32" i="26"/>
  <c r="X32" i="26" s="1"/>
  <c r="T32" i="26"/>
  <c r="V31" i="26"/>
  <c r="X31" i="26"/>
  <c r="V30" i="26"/>
  <c r="X30" i="26" s="1"/>
  <c r="V29" i="26"/>
  <c r="X29" i="26" s="1"/>
  <c r="T29" i="26"/>
  <c r="V28" i="26"/>
  <c r="X28" i="26"/>
  <c r="T28" i="26"/>
  <c r="V27" i="26"/>
  <c r="X27" i="26" s="1"/>
  <c r="V26" i="26"/>
  <c r="X26" i="26"/>
  <c r="V25" i="26"/>
  <c r="X25" i="26" s="1"/>
  <c r="V24" i="26"/>
  <c r="X24" i="26" s="1"/>
  <c r="T24" i="26"/>
  <c r="V23" i="26"/>
  <c r="X23" i="26"/>
  <c r="V22" i="26"/>
  <c r="X22" i="26"/>
  <c r="T22" i="26"/>
  <c r="V21" i="26"/>
  <c r="X21" i="26" s="1"/>
  <c r="T21" i="26"/>
  <c r="V20" i="26"/>
  <c r="X20" i="26"/>
  <c r="V19" i="26"/>
  <c r="X19" i="26"/>
  <c r="T19" i="26"/>
  <c r="V48" i="25"/>
  <c r="X48" i="25" s="1"/>
  <c r="V47" i="25"/>
  <c r="X47" i="25" s="1"/>
  <c r="V46" i="25"/>
  <c r="X46" i="25"/>
  <c r="V45" i="25"/>
  <c r="X45" i="25" s="1"/>
  <c r="T45" i="25"/>
  <c r="V44" i="25"/>
  <c r="X44" i="25"/>
  <c r="V43" i="25"/>
  <c r="X43" i="25"/>
  <c r="T43" i="25"/>
  <c r="V42" i="25"/>
  <c r="X42" i="25" s="1"/>
  <c r="V41" i="25"/>
  <c r="X41" i="25"/>
  <c r="V40" i="25"/>
  <c r="X40" i="25" s="1"/>
  <c r="V39" i="25"/>
  <c r="X39" i="25" s="1"/>
  <c r="T39" i="25"/>
  <c r="V38" i="25"/>
  <c r="X38" i="25"/>
  <c r="V37" i="25"/>
  <c r="X37" i="25"/>
  <c r="V36" i="25"/>
  <c r="X36" i="25"/>
  <c r="T36" i="25"/>
  <c r="V35" i="25"/>
  <c r="X35" i="25" s="1"/>
  <c r="V34" i="25"/>
  <c r="X34" i="25"/>
  <c r="V33" i="25"/>
  <c r="X33" i="25" s="1"/>
  <c r="V32" i="25"/>
  <c r="X32" i="25" s="1"/>
  <c r="V31" i="25"/>
  <c r="X31" i="25" s="1"/>
  <c r="T31" i="25"/>
  <c r="V30" i="25"/>
  <c r="X30" i="25" s="1"/>
  <c r="V29" i="25"/>
  <c r="X29" i="25"/>
  <c r="V28" i="25"/>
  <c r="X28" i="25" s="1"/>
  <c r="T28" i="25"/>
  <c r="V27" i="25"/>
  <c r="X27" i="25"/>
  <c r="T27" i="25"/>
  <c r="V26" i="25"/>
  <c r="X26" i="25"/>
  <c r="V25" i="25"/>
  <c r="X25" i="25" s="1"/>
  <c r="T25" i="25"/>
  <c r="V24" i="25"/>
  <c r="X24" i="25"/>
  <c r="T24" i="25"/>
  <c r="V23" i="25"/>
  <c r="X23" i="25"/>
  <c r="T23" i="25"/>
  <c r="V22" i="25"/>
  <c r="X22" i="25" s="1"/>
  <c r="V21" i="25"/>
  <c r="X21" i="25" s="1"/>
  <c r="V20" i="25"/>
  <c r="X20" i="25" s="1"/>
  <c r="T20" i="25"/>
  <c r="V19" i="25"/>
  <c r="X19" i="25" s="1"/>
  <c r="V48" i="24"/>
  <c r="X48" i="24"/>
  <c r="T48" i="24"/>
  <c r="V47" i="24"/>
  <c r="X47" i="24" s="1"/>
  <c r="V46" i="24"/>
  <c r="X46" i="24" s="1"/>
  <c r="V45" i="24"/>
  <c r="X45" i="24" s="1"/>
  <c r="V44" i="24"/>
  <c r="X44" i="24"/>
  <c r="V43" i="24"/>
  <c r="X43" i="24" s="1"/>
  <c r="T43" i="24"/>
  <c r="V42" i="24"/>
  <c r="X42" i="24"/>
  <c r="V41" i="24"/>
  <c r="X41" i="24"/>
  <c r="V40" i="24"/>
  <c r="X40" i="24"/>
  <c r="T40" i="24"/>
  <c r="V39" i="24"/>
  <c r="X39" i="24" s="1"/>
  <c r="V38" i="24"/>
  <c r="X38" i="24" s="1"/>
  <c r="T38" i="24"/>
  <c r="V37" i="24"/>
  <c r="X37" i="24" s="1"/>
  <c r="V36" i="24"/>
  <c r="X36" i="24"/>
  <c r="T36" i="24"/>
  <c r="V35" i="24"/>
  <c r="X35" i="24" s="1"/>
  <c r="T35" i="24"/>
  <c r="V34" i="24"/>
  <c r="X34" i="24"/>
  <c r="T34" i="24"/>
  <c r="V33" i="24"/>
  <c r="X33" i="24" s="1"/>
  <c r="V32" i="24"/>
  <c r="X32" i="24" s="1"/>
  <c r="V31" i="24"/>
  <c r="X31" i="24"/>
  <c r="T31" i="24"/>
  <c r="V30" i="24"/>
  <c r="X30" i="24"/>
  <c r="T30" i="24"/>
  <c r="V29" i="24"/>
  <c r="X29" i="24" s="1"/>
  <c r="V28" i="24"/>
  <c r="X28" i="24" s="1"/>
  <c r="V27" i="24"/>
  <c r="X27" i="24" s="1"/>
  <c r="T27" i="24"/>
  <c r="V26" i="24"/>
  <c r="X26" i="24" s="1"/>
  <c r="V25" i="24"/>
  <c r="X25" i="24"/>
  <c r="V24" i="24"/>
  <c r="X24" i="24" s="1"/>
  <c r="T24" i="24"/>
  <c r="V23" i="24"/>
  <c r="X23" i="24"/>
  <c r="T23" i="24"/>
  <c r="V22" i="24"/>
  <c r="X22" i="24"/>
  <c r="T22" i="24"/>
  <c r="V21" i="24"/>
  <c r="X21" i="24" s="1"/>
  <c r="V20" i="24"/>
  <c r="X20" i="24" s="1"/>
  <c r="T20" i="24"/>
  <c r="V19" i="24"/>
  <c r="X19" i="24"/>
  <c r="V48" i="23"/>
  <c r="X48" i="23"/>
  <c r="V47" i="23"/>
  <c r="X47" i="23"/>
  <c r="T47" i="23"/>
  <c r="V46" i="23"/>
  <c r="X46" i="23" s="1"/>
  <c r="V45" i="23"/>
  <c r="X45" i="23" s="1"/>
  <c r="T45" i="23"/>
  <c r="V44" i="23"/>
  <c r="X44" i="23"/>
  <c r="V43" i="23"/>
  <c r="X43" i="23"/>
  <c r="T43" i="23"/>
  <c r="V42" i="23"/>
  <c r="X42" i="23" s="1"/>
  <c r="V41" i="23"/>
  <c r="X41" i="23" s="1"/>
  <c r="V40" i="23"/>
  <c r="X40" i="23" s="1"/>
  <c r="V39" i="23"/>
  <c r="X39" i="23" s="1"/>
  <c r="V38" i="23"/>
  <c r="X38" i="23" s="1"/>
  <c r="T38" i="23"/>
  <c r="V37" i="23"/>
  <c r="X37" i="23"/>
  <c r="V36" i="23"/>
  <c r="X36" i="23"/>
  <c r="V35" i="23"/>
  <c r="X35" i="23"/>
  <c r="T35" i="23"/>
  <c r="V34" i="23"/>
  <c r="X34" i="23" s="1"/>
  <c r="V33" i="23"/>
  <c r="X33" i="23" s="1"/>
  <c r="T33" i="23"/>
  <c r="V32" i="23"/>
  <c r="X32" i="23"/>
  <c r="V31" i="23"/>
  <c r="X31" i="23"/>
  <c r="T31" i="23"/>
  <c r="V30" i="23"/>
  <c r="X30" i="23" s="1"/>
  <c r="T30" i="23"/>
  <c r="V29" i="23"/>
  <c r="X29" i="23"/>
  <c r="V28" i="23"/>
  <c r="X28" i="23"/>
  <c r="V27" i="23"/>
  <c r="X27" i="23"/>
  <c r="T27" i="23"/>
  <c r="V26" i="23"/>
  <c r="X26" i="23" s="1"/>
  <c r="V25" i="23"/>
  <c r="X25" i="23" s="1"/>
  <c r="T25" i="23"/>
  <c r="V24" i="23"/>
  <c r="X24" i="23"/>
  <c r="T24" i="23"/>
  <c r="V23" i="23"/>
  <c r="X23" i="23" s="1"/>
  <c r="T23" i="23"/>
  <c r="V22" i="23"/>
  <c r="X22" i="23"/>
  <c r="V21" i="23"/>
  <c r="X21" i="23"/>
  <c r="T21" i="23"/>
  <c r="V20" i="23"/>
  <c r="X20" i="23" s="1"/>
  <c r="V19" i="23"/>
  <c r="X19" i="23" s="1"/>
  <c r="T19" i="23"/>
  <c r="V48" i="22"/>
  <c r="X48" i="22"/>
  <c r="V47" i="22"/>
  <c r="X47" i="22"/>
  <c r="V46" i="22"/>
  <c r="X46" i="22"/>
  <c r="T46" i="22"/>
  <c r="V45" i="22"/>
  <c r="X45" i="22" s="1"/>
  <c r="T45" i="22"/>
  <c r="V44" i="22"/>
  <c r="X44" i="22"/>
  <c r="V43" i="22"/>
  <c r="X43" i="22"/>
  <c r="T43" i="22"/>
  <c r="V42" i="22"/>
  <c r="X42" i="22" s="1"/>
  <c r="T42" i="22"/>
  <c r="V41" i="22"/>
  <c r="X41" i="22"/>
  <c r="T41" i="22"/>
  <c r="V40" i="22"/>
  <c r="X40" i="22" s="1"/>
  <c r="V39" i="22"/>
  <c r="X39" i="22" s="1"/>
  <c r="V38" i="22"/>
  <c r="X38" i="22" s="1"/>
  <c r="T38" i="22"/>
  <c r="V37" i="22"/>
  <c r="X37" i="22"/>
  <c r="T37" i="22"/>
  <c r="V36" i="22"/>
  <c r="X36" i="22" s="1"/>
  <c r="T36" i="22"/>
  <c r="V35" i="22"/>
  <c r="X35" i="22"/>
  <c r="V34" i="22"/>
  <c r="X34" i="22"/>
  <c r="V33" i="22"/>
  <c r="X33" i="22"/>
  <c r="T33" i="22"/>
  <c r="V32" i="22"/>
  <c r="X32" i="22" s="1"/>
  <c r="V31" i="22"/>
  <c r="X31" i="22" s="1"/>
  <c r="V30" i="22"/>
  <c r="X30" i="22" s="1"/>
  <c r="T30" i="22"/>
  <c r="V29" i="22"/>
  <c r="X29" i="22"/>
  <c r="V28" i="22"/>
  <c r="X28" i="22"/>
  <c r="V27" i="22"/>
  <c r="X27" i="22"/>
  <c r="V26" i="22"/>
  <c r="X26" i="22"/>
  <c r="V25" i="22"/>
  <c r="X25" i="22"/>
  <c r="V24" i="22"/>
  <c r="X24" i="22"/>
  <c r="V23" i="22"/>
  <c r="X23" i="22"/>
  <c r="V22" i="22"/>
  <c r="X22" i="22"/>
  <c r="V21" i="22"/>
  <c r="X21" i="22"/>
  <c r="T21" i="22"/>
  <c r="V20" i="22"/>
  <c r="X20" i="22" s="1"/>
  <c r="T20" i="22"/>
  <c r="V19" i="22"/>
  <c r="X19" i="22"/>
  <c r="T19" i="22"/>
  <c r="V48" i="21"/>
  <c r="X48" i="21" s="1"/>
  <c r="V47" i="21"/>
  <c r="X47" i="21" s="1"/>
  <c r="T47" i="21"/>
  <c r="V46" i="21"/>
  <c r="X46" i="21"/>
  <c r="V45" i="21"/>
  <c r="X45" i="21"/>
  <c r="T45" i="21"/>
  <c r="V44" i="21"/>
  <c r="X44" i="21" s="1"/>
  <c r="T44" i="21"/>
  <c r="V43" i="21"/>
  <c r="X43" i="21"/>
  <c r="V42" i="21"/>
  <c r="X42" i="21"/>
  <c r="V41" i="21"/>
  <c r="X41" i="21"/>
  <c r="T41" i="21"/>
  <c r="V40" i="21"/>
  <c r="X40" i="21" s="1"/>
  <c r="T40" i="21"/>
  <c r="V39" i="21"/>
  <c r="X39" i="21"/>
  <c r="V38" i="21"/>
  <c r="X38" i="21"/>
  <c r="V37" i="21"/>
  <c r="X37" i="21"/>
  <c r="T37" i="21"/>
  <c r="V36" i="21"/>
  <c r="X36" i="21" s="1"/>
  <c r="T36" i="21"/>
  <c r="V35" i="21"/>
  <c r="X35" i="21"/>
  <c r="V34" i="21"/>
  <c r="X34" i="21"/>
  <c r="V33" i="21"/>
  <c r="X33" i="21"/>
  <c r="T33" i="21"/>
  <c r="V32" i="21"/>
  <c r="X32" i="21" s="1"/>
  <c r="T32" i="21"/>
  <c r="V31" i="21"/>
  <c r="X31" i="21"/>
  <c r="T31" i="21"/>
  <c r="V30" i="21"/>
  <c r="X30" i="21" s="1"/>
  <c r="V29" i="21"/>
  <c r="X29" i="21" s="1"/>
  <c r="T29" i="21"/>
  <c r="V28" i="21"/>
  <c r="X28" i="21"/>
  <c r="V27" i="21"/>
  <c r="X27" i="21"/>
  <c r="V26" i="21"/>
  <c r="X26" i="21"/>
  <c r="V25" i="21"/>
  <c r="X25" i="21"/>
  <c r="T25" i="21"/>
  <c r="V24" i="21"/>
  <c r="X24" i="21" s="1"/>
  <c r="T24" i="21"/>
  <c r="V23" i="21"/>
  <c r="X23" i="21"/>
  <c r="V22" i="21"/>
  <c r="X22" i="21"/>
  <c r="V21" i="21"/>
  <c r="X21" i="21"/>
  <c r="T21" i="21"/>
  <c r="V20" i="21"/>
  <c r="X20" i="21" s="1"/>
  <c r="T20" i="21"/>
  <c r="V19" i="21"/>
  <c r="X19" i="21"/>
  <c r="T19" i="21"/>
  <c r="V48" i="20"/>
  <c r="X48" i="20" s="1"/>
  <c r="T48" i="20"/>
  <c r="V47" i="20"/>
  <c r="X47" i="20"/>
  <c r="T47" i="20"/>
  <c r="V46" i="20"/>
  <c r="X46" i="20" s="1"/>
  <c r="V45" i="20"/>
  <c r="X45" i="20" s="1"/>
  <c r="V44" i="20"/>
  <c r="X44" i="20" s="1"/>
  <c r="T44" i="20"/>
  <c r="V43" i="20"/>
  <c r="X43" i="20"/>
  <c r="T43" i="20"/>
  <c r="V42" i="20"/>
  <c r="X42" i="20" s="1"/>
  <c r="V41" i="20"/>
  <c r="X41" i="20" s="1"/>
  <c r="V40" i="20"/>
  <c r="X40" i="20" s="1"/>
  <c r="T40" i="20"/>
  <c r="V39" i="20"/>
  <c r="X39" i="20"/>
  <c r="V38" i="20"/>
  <c r="X38" i="20"/>
  <c r="V37" i="20"/>
  <c r="X37" i="20"/>
  <c r="V36" i="20"/>
  <c r="X36" i="20"/>
  <c r="V35" i="20"/>
  <c r="X35" i="20"/>
  <c r="T35" i="20"/>
  <c r="V34" i="20"/>
  <c r="X34" i="20" s="1"/>
  <c r="T34" i="20"/>
  <c r="V33" i="20"/>
  <c r="X33" i="20"/>
  <c r="V32" i="20"/>
  <c r="X32" i="20"/>
  <c r="V31" i="20"/>
  <c r="X31" i="20"/>
  <c r="T31" i="20"/>
  <c r="V30" i="20"/>
  <c r="X30" i="20" s="1"/>
  <c r="V29" i="20"/>
  <c r="X29" i="20" s="1"/>
  <c r="V28" i="20"/>
  <c r="X28" i="20" s="1"/>
  <c r="T28" i="20"/>
  <c r="V27" i="20"/>
  <c r="X27" i="20"/>
  <c r="T27" i="20"/>
  <c r="V26" i="20"/>
  <c r="X26" i="20" s="1"/>
  <c r="T26" i="20"/>
  <c r="V25" i="20"/>
  <c r="X25" i="20"/>
  <c r="V24" i="20"/>
  <c r="X24" i="20"/>
  <c r="T24" i="20"/>
  <c r="V23" i="20"/>
  <c r="X23" i="20" s="1"/>
  <c r="V22" i="20"/>
  <c r="X22" i="20" s="1"/>
  <c r="T22" i="20"/>
  <c r="V21" i="20"/>
  <c r="X21" i="20"/>
  <c r="V20" i="20"/>
  <c r="X20" i="20"/>
  <c r="T20" i="20"/>
  <c r="V19" i="20"/>
  <c r="X19" i="20" s="1"/>
  <c r="V48" i="19"/>
  <c r="X48" i="19" s="1"/>
  <c r="T48" i="19"/>
  <c r="V47" i="19"/>
  <c r="X47" i="19"/>
  <c r="V46" i="19"/>
  <c r="X46" i="19"/>
  <c r="T46" i="19"/>
  <c r="V45" i="19"/>
  <c r="X45" i="19" s="1"/>
  <c r="V44" i="19"/>
  <c r="X44" i="19" s="1"/>
  <c r="V43" i="19"/>
  <c r="X43" i="19" s="1"/>
  <c r="T43" i="19"/>
  <c r="V42" i="19"/>
  <c r="X42" i="19"/>
  <c r="V41" i="19"/>
  <c r="X41" i="19"/>
  <c r="T41" i="19"/>
  <c r="V40" i="19"/>
  <c r="X40" i="19" s="1"/>
  <c r="V39" i="19"/>
  <c r="X39" i="19" s="1"/>
  <c r="T39" i="19"/>
  <c r="V38" i="19"/>
  <c r="X38" i="19"/>
  <c r="T38" i="19"/>
  <c r="V37" i="19"/>
  <c r="X37" i="19" s="1"/>
  <c r="T37" i="19"/>
  <c r="V36" i="19"/>
  <c r="X36" i="19"/>
  <c r="V35" i="19"/>
  <c r="X35" i="19"/>
  <c r="V34" i="19"/>
  <c r="X34" i="19"/>
  <c r="T34" i="19"/>
  <c r="V33" i="19"/>
  <c r="X33" i="19" s="1"/>
  <c r="T33" i="19"/>
  <c r="V32" i="19"/>
  <c r="X32" i="19"/>
  <c r="V31" i="19"/>
  <c r="X31" i="19"/>
  <c r="V30" i="19"/>
  <c r="X30" i="19"/>
  <c r="T30" i="19"/>
  <c r="V29" i="19"/>
  <c r="X29" i="19" s="1"/>
  <c r="V28" i="19"/>
  <c r="X28" i="19" s="1"/>
  <c r="V27" i="19"/>
  <c r="X27" i="19" s="1"/>
  <c r="T27" i="19"/>
  <c r="V26" i="19"/>
  <c r="X26" i="19"/>
  <c r="V25" i="19"/>
  <c r="X25" i="19"/>
  <c r="T25" i="19"/>
  <c r="V24" i="19"/>
  <c r="X24" i="19" s="1"/>
  <c r="V23" i="19"/>
  <c r="X23" i="19" s="1"/>
  <c r="T23" i="19"/>
  <c r="V22" i="19"/>
  <c r="X22" i="19"/>
  <c r="T22" i="19"/>
  <c r="V21" i="19"/>
  <c r="X21" i="19" s="1"/>
  <c r="T21" i="19"/>
  <c r="V20" i="19"/>
  <c r="X20" i="19"/>
  <c r="V19" i="19"/>
  <c r="X19" i="19"/>
  <c r="V48" i="18"/>
  <c r="X48" i="18"/>
  <c r="T48" i="18"/>
  <c r="V47" i="18"/>
  <c r="X47" i="18" s="1"/>
  <c r="V46" i="18"/>
  <c r="X46" i="18" s="1"/>
  <c r="V45" i="18"/>
  <c r="X45" i="18" s="1"/>
  <c r="T45" i="18"/>
  <c r="V44" i="18"/>
  <c r="X44" i="18"/>
  <c r="T44" i="18"/>
  <c r="V43" i="18"/>
  <c r="X43" i="18" s="1"/>
  <c r="V42" i="18"/>
  <c r="X42" i="18" s="1"/>
  <c r="T42" i="18"/>
  <c r="V41" i="18"/>
  <c r="X41" i="18"/>
  <c r="V40" i="18"/>
  <c r="X40" i="18"/>
  <c r="T40" i="18"/>
  <c r="V39" i="18"/>
  <c r="X39" i="18" s="1"/>
  <c r="V38" i="18"/>
  <c r="X38" i="18" s="1"/>
  <c r="T38" i="18"/>
  <c r="V37" i="18"/>
  <c r="X37" i="18"/>
  <c r="T37" i="18"/>
  <c r="V36" i="18"/>
  <c r="X36" i="18" s="1"/>
  <c r="V35" i="18"/>
  <c r="X35" i="18" s="1"/>
  <c r="V34" i="18"/>
  <c r="X34" i="18" s="1"/>
  <c r="T34" i="18"/>
  <c r="V33" i="18"/>
  <c r="X33" i="18"/>
  <c r="T33" i="18"/>
  <c r="V32" i="18"/>
  <c r="X32" i="18" s="1"/>
  <c r="V31" i="18"/>
  <c r="X31" i="18" s="1"/>
  <c r="V30" i="18"/>
  <c r="X30" i="18" s="1"/>
  <c r="T30" i="18"/>
  <c r="V29" i="18"/>
  <c r="X29" i="18"/>
  <c r="T29" i="18"/>
  <c r="V28" i="18"/>
  <c r="X28" i="18" s="1"/>
  <c r="V27" i="18"/>
  <c r="X27" i="18" s="1"/>
  <c r="V26" i="18"/>
  <c r="X26" i="18" s="1"/>
  <c r="T26" i="18"/>
  <c r="V25" i="18"/>
  <c r="X25" i="18"/>
  <c r="T25" i="18"/>
  <c r="V24" i="18"/>
  <c r="X24" i="18" s="1"/>
  <c r="T24" i="18"/>
  <c r="V23" i="18"/>
  <c r="X23" i="18"/>
  <c r="V22" i="18"/>
  <c r="X22" i="18"/>
  <c r="T22" i="18"/>
  <c r="V21" i="18"/>
  <c r="X21" i="18" s="1"/>
  <c r="V20" i="18"/>
  <c r="X20" i="18" s="1"/>
  <c r="V19" i="18"/>
  <c r="X19" i="18" s="1"/>
  <c r="V48" i="17"/>
  <c r="X48" i="17" s="1"/>
  <c r="T48" i="17"/>
  <c r="V47" i="17"/>
  <c r="X47" i="17"/>
  <c r="V46" i="17"/>
  <c r="X46" i="17"/>
  <c r="V45" i="17"/>
  <c r="X45" i="17"/>
  <c r="V44" i="17"/>
  <c r="X44" i="17"/>
  <c r="T44" i="17"/>
  <c r="V43" i="17"/>
  <c r="X43" i="17" s="1"/>
  <c r="V42" i="17"/>
  <c r="X42" i="17" s="1"/>
  <c r="V41" i="17"/>
  <c r="X41" i="17" s="1"/>
  <c r="T41" i="17"/>
  <c r="V40" i="17"/>
  <c r="X40" i="17"/>
  <c r="V39" i="17"/>
  <c r="X39" i="17"/>
  <c r="T39" i="17"/>
  <c r="V38" i="17"/>
  <c r="X38" i="17" s="1"/>
  <c r="V37" i="17"/>
  <c r="X37" i="17" s="1"/>
  <c r="T37" i="17"/>
  <c r="V36" i="17"/>
  <c r="X36" i="17"/>
  <c r="V35" i="17"/>
  <c r="X35" i="17"/>
  <c r="T35" i="17"/>
  <c r="V34" i="17"/>
  <c r="X34" i="17" s="1"/>
  <c r="V33" i="17"/>
  <c r="X33" i="17" s="1"/>
  <c r="V32" i="17"/>
  <c r="X32" i="17" s="1"/>
  <c r="T32" i="17"/>
  <c r="V31" i="17"/>
  <c r="X31" i="17"/>
  <c r="T31" i="17"/>
  <c r="V30" i="17"/>
  <c r="X30" i="17" s="1"/>
  <c r="V29" i="17"/>
  <c r="X29" i="17" s="1"/>
  <c r="V28" i="17"/>
  <c r="X28" i="17" s="1"/>
  <c r="T28" i="17"/>
  <c r="V27" i="17"/>
  <c r="X27" i="17"/>
  <c r="V26" i="17"/>
  <c r="X26" i="17"/>
  <c r="V25" i="17"/>
  <c r="X25" i="17"/>
  <c r="V24" i="17"/>
  <c r="X24" i="17"/>
  <c r="V23" i="17"/>
  <c r="X23" i="17"/>
  <c r="T23" i="17"/>
  <c r="V22" i="17"/>
  <c r="X22" i="17" s="1"/>
  <c r="V21" i="17"/>
  <c r="X21" i="17" s="1"/>
  <c r="V20" i="17"/>
  <c r="X20" i="17" s="1"/>
  <c r="V19" i="17"/>
  <c r="X19" i="17" s="1"/>
  <c r="V48" i="16"/>
  <c r="X48" i="16" s="1"/>
  <c r="V47" i="16"/>
  <c r="X47" i="16" s="1"/>
  <c r="V46" i="16"/>
  <c r="X46" i="16" s="1"/>
  <c r="T46" i="16"/>
  <c r="V45" i="16"/>
  <c r="X45" i="16"/>
  <c r="V44" i="16"/>
  <c r="X44" i="16"/>
  <c r="V43" i="16"/>
  <c r="X43" i="16"/>
  <c r="T43" i="16"/>
  <c r="V42" i="16"/>
  <c r="X42" i="16" s="1"/>
  <c r="T42" i="16"/>
  <c r="V41" i="16"/>
  <c r="X41" i="16"/>
  <c r="V40" i="16"/>
  <c r="X40" i="16"/>
  <c r="T40" i="16"/>
  <c r="V39" i="16"/>
  <c r="X39" i="16" s="1"/>
  <c r="V38" i="16"/>
  <c r="X38" i="16" s="1"/>
  <c r="T38" i="16"/>
  <c r="V37" i="16"/>
  <c r="X37" i="16"/>
  <c r="V36" i="16"/>
  <c r="X36" i="16"/>
  <c r="V35" i="16"/>
  <c r="X35" i="16"/>
  <c r="V34" i="16"/>
  <c r="X34" i="16"/>
  <c r="T34" i="16"/>
  <c r="V33" i="16"/>
  <c r="X33" i="16" s="1"/>
  <c r="V32" i="16"/>
  <c r="X32" i="16" s="1"/>
  <c r="T32" i="16"/>
  <c r="V31" i="16"/>
  <c r="X31" i="16"/>
  <c r="V30" i="16"/>
  <c r="X30" i="16"/>
  <c r="T30" i="16"/>
  <c r="V29" i="16"/>
  <c r="X29" i="16" s="1"/>
  <c r="V28" i="16"/>
  <c r="X28" i="16" s="1"/>
  <c r="V27" i="16"/>
  <c r="X27" i="16" s="1"/>
  <c r="T27" i="16"/>
  <c r="V26" i="16"/>
  <c r="X26" i="16"/>
  <c r="T26" i="16"/>
  <c r="V25" i="16"/>
  <c r="X25" i="16" s="1"/>
  <c r="V24" i="16"/>
  <c r="X24" i="16" s="1"/>
  <c r="T24" i="16"/>
  <c r="V23" i="16"/>
  <c r="X23" i="16"/>
  <c r="V22" i="16"/>
  <c r="X22" i="16"/>
  <c r="T22" i="16"/>
  <c r="V21" i="16"/>
  <c r="X21" i="16" s="1"/>
  <c r="T21" i="16"/>
  <c r="V20" i="16"/>
  <c r="X20" i="16"/>
  <c r="T20" i="16"/>
  <c r="V19" i="16"/>
  <c r="X19" i="16" s="1"/>
  <c r="V48" i="15"/>
  <c r="X48" i="15" s="1"/>
  <c r="V47" i="15"/>
  <c r="X47" i="15" s="1"/>
  <c r="T47" i="15"/>
  <c r="V46" i="15"/>
  <c r="X46" i="15"/>
  <c r="T46" i="15"/>
  <c r="V45" i="15"/>
  <c r="X45" i="15" s="1"/>
  <c r="V44" i="15"/>
  <c r="X44" i="15" s="1"/>
  <c r="V43" i="15"/>
  <c r="X43" i="15" s="1"/>
  <c r="T43" i="15"/>
  <c r="V42" i="15"/>
  <c r="X42" i="15"/>
  <c r="V41" i="15"/>
  <c r="X41" i="15"/>
  <c r="T41" i="15"/>
  <c r="V40" i="15"/>
  <c r="X40" i="15" s="1"/>
  <c r="V39" i="15"/>
  <c r="X39" i="15" s="1"/>
  <c r="V38" i="15"/>
  <c r="X38" i="15" s="1"/>
  <c r="V37" i="15"/>
  <c r="X37" i="15" s="1"/>
  <c r="T37" i="15"/>
  <c r="V36" i="15"/>
  <c r="X36" i="15"/>
  <c r="V35" i="15"/>
  <c r="X35" i="15"/>
  <c r="T35" i="15"/>
  <c r="V34" i="15"/>
  <c r="X34" i="15" s="1"/>
  <c r="V33" i="15"/>
  <c r="X33" i="15" s="1"/>
  <c r="T33" i="15"/>
  <c r="V32" i="15"/>
  <c r="X32" i="15"/>
  <c r="V31" i="15"/>
  <c r="X31" i="15"/>
  <c r="V30" i="15"/>
  <c r="X30" i="15"/>
  <c r="T30" i="15"/>
  <c r="V29" i="15"/>
  <c r="X29" i="15" s="1"/>
  <c r="T29" i="15"/>
  <c r="V28" i="15"/>
  <c r="X28" i="15"/>
  <c r="V27" i="15"/>
  <c r="X27" i="15"/>
  <c r="T27" i="15"/>
  <c r="V26" i="15"/>
  <c r="X26" i="15" s="1"/>
  <c r="V25" i="15"/>
  <c r="X25" i="15" s="1"/>
  <c r="T25" i="15"/>
  <c r="V24" i="15"/>
  <c r="X24" i="15"/>
  <c r="V23" i="15"/>
  <c r="X23" i="15"/>
  <c r="V22" i="15"/>
  <c r="X22" i="15"/>
  <c r="V21" i="15"/>
  <c r="X21" i="15"/>
  <c r="V20" i="15"/>
  <c r="X20" i="15"/>
  <c r="V19" i="15"/>
  <c r="X19" i="15"/>
  <c r="V48" i="14"/>
  <c r="X48" i="14"/>
  <c r="V47" i="14"/>
  <c r="X47" i="14"/>
  <c r="V46" i="14"/>
  <c r="X46" i="14"/>
  <c r="T46" i="14"/>
  <c r="V45" i="14"/>
  <c r="X45" i="14" s="1"/>
  <c r="V44" i="14"/>
  <c r="X44" i="14" s="1"/>
  <c r="T44" i="14"/>
  <c r="V43" i="14"/>
  <c r="X43" i="14"/>
  <c r="T43" i="14"/>
  <c r="V42" i="14"/>
  <c r="X42" i="14" s="1"/>
  <c r="T42" i="14"/>
  <c r="V41" i="14"/>
  <c r="X41" i="14"/>
  <c r="V40" i="14"/>
  <c r="X40" i="14"/>
  <c r="T40" i="14"/>
  <c r="V39" i="14"/>
  <c r="X39" i="14" s="1"/>
  <c r="V38" i="14"/>
  <c r="X38" i="14" s="1"/>
  <c r="T38" i="14"/>
  <c r="V37" i="14"/>
  <c r="X37" i="14"/>
  <c r="V36" i="14"/>
  <c r="X36" i="14"/>
  <c r="T36" i="14"/>
  <c r="V35" i="14"/>
  <c r="X35" i="14" s="1"/>
  <c r="V34" i="14"/>
  <c r="X34" i="14" s="1"/>
  <c r="T34" i="14"/>
  <c r="V33" i="14"/>
  <c r="X33" i="14"/>
  <c r="T33" i="14"/>
  <c r="V32" i="14"/>
  <c r="X32" i="14" s="1"/>
  <c r="V31" i="14"/>
  <c r="X31" i="14" s="1"/>
  <c r="V30" i="14"/>
  <c r="X30" i="14" s="1"/>
  <c r="V29" i="14"/>
  <c r="X29" i="14" s="1"/>
  <c r="T29" i="14"/>
  <c r="V28" i="14"/>
  <c r="X28" i="14"/>
  <c r="T28" i="14"/>
  <c r="V27" i="14"/>
  <c r="X27" i="14" s="1"/>
  <c r="V26" i="14"/>
  <c r="X26" i="14" s="1"/>
  <c r="T26" i="14"/>
  <c r="V25" i="14"/>
  <c r="X25" i="14"/>
  <c r="V24" i="14"/>
  <c r="X24" i="14"/>
  <c r="T24" i="14"/>
  <c r="V23" i="14"/>
  <c r="X23" i="14" s="1"/>
  <c r="V22" i="14"/>
  <c r="X22" i="14" s="1"/>
  <c r="T22" i="14"/>
  <c r="V21" i="14"/>
  <c r="X21" i="14"/>
  <c r="V20" i="14"/>
  <c r="X20" i="14"/>
  <c r="T20" i="14"/>
  <c r="V19" i="14"/>
  <c r="X19" i="14" s="1"/>
  <c r="T19" i="14"/>
  <c r="V48" i="13"/>
  <c r="X48" i="13"/>
  <c r="T48" i="13"/>
  <c r="V47" i="13"/>
  <c r="X47" i="13" s="1"/>
  <c r="T47" i="13"/>
  <c r="V46" i="13"/>
  <c r="X46" i="13"/>
  <c r="V45" i="13"/>
  <c r="X45" i="13"/>
  <c r="T45" i="13"/>
  <c r="V44" i="13"/>
  <c r="X44" i="13" s="1"/>
  <c r="T44" i="13"/>
  <c r="V43" i="13"/>
  <c r="X43" i="13"/>
  <c r="V42" i="13"/>
  <c r="X42" i="13"/>
  <c r="V41" i="13"/>
  <c r="X41" i="13"/>
  <c r="T41" i="13"/>
  <c r="V40" i="13"/>
  <c r="X40" i="13" s="1"/>
  <c r="T40" i="13"/>
  <c r="V39" i="13"/>
  <c r="X39" i="13"/>
  <c r="V38" i="13"/>
  <c r="X38" i="13"/>
  <c r="V37" i="13"/>
  <c r="X37" i="13"/>
  <c r="V36" i="13"/>
  <c r="X36" i="13"/>
  <c r="T36" i="13"/>
  <c r="V35" i="13"/>
  <c r="X35" i="13" s="1"/>
  <c r="T35" i="13"/>
  <c r="V34" i="13"/>
  <c r="X34" i="13"/>
  <c r="V33" i="13"/>
  <c r="X33" i="13"/>
  <c r="V32" i="13"/>
  <c r="X32" i="13"/>
  <c r="V31" i="13"/>
  <c r="X31" i="13"/>
  <c r="T31" i="13"/>
  <c r="V30" i="13"/>
  <c r="X30" i="13" s="1"/>
  <c r="V29" i="13"/>
  <c r="X29" i="13" s="1"/>
  <c r="T29" i="13"/>
  <c r="V28" i="13"/>
  <c r="X28" i="13"/>
  <c r="T28" i="13"/>
  <c r="V27" i="13"/>
  <c r="X27" i="13" s="1"/>
  <c r="T27" i="13"/>
  <c r="V26" i="13"/>
  <c r="X26" i="13"/>
  <c r="T26" i="13"/>
  <c r="V25" i="13"/>
  <c r="X25" i="13" s="1"/>
  <c r="V24" i="13"/>
  <c r="X24" i="13" s="1"/>
  <c r="T24" i="13"/>
  <c r="V23" i="13"/>
  <c r="X23" i="13"/>
  <c r="T23" i="13"/>
  <c r="V22" i="13"/>
  <c r="X22" i="13" s="1"/>
  <c r="V21" i="13"/>
  <c r="X21" i="13" s="1"/>
  <c r="V20" i="13"/>
  <c r="X20" i="13" s="1"/>
  <c r="T20" i="13"/>
  <c r="V19" i="13"/>
  <c r="X19" i="13"/>
  <c r="V48" i="12"/>
  <c r="X48" i="12"/>
  <c r="T48" i="12"/>
  <c r="V47" i="12"/>
  <c r="X47" i="12" s="1"/>
  <c r="V46" i="12"/>
  <c r="X46" i="12" s="1"/>
  <c r="T46" i="12"/>
  <c r="V45" i="12"/>
  <c r="X45" i="12"/>
  <c r="V44" i="12"/>
  <c r="X44" i="12"/>
  <c r="T44" i="12"/>
  <c r="V43" i="12"/>
  <c r="X43" i="12" s="1"/>
  <c r="V42" i="12"/>
  <c r="X42" i="12" s="1"/>
  <c r="T42" i="12"/>
  <c r="V41" i="12"/>
  <c r="X41" i="12"/>
  <c r="V40" i="12"/>
  <c r="X40" i="12"/>
  <c r="V39" i="12"/>
  <c r="X39" i="12"/>
  <c r="T39" i="12"/>
  <c r="V38" i="12"/>
  <c r="X38" i="12" s="1"/>
  <c r="T38" i="12"/>
  <c r="V37" i="12"/>
  <c r="X37" i="12"/>
  <c r="V36" i="12"/>
  <c r="X36" i="12"/>
  <c r="T36" i="12"/>
  <c r="V35" i="12"/>
  <c r="X35" i="12" s="1"/>
  <c r="T35" i="12"/>
  <c r="V34" i="12"/>
  <c r="X34" i="12"/>
  <c r="T34" i="12"/>
  <c r="V33" i="12"/>
  <c r="X33" i="12" s="1"/>
  <c r="V32" i="12"/>
  <c r="X32" i="12" s="1"/>
  <c r="V31" i="12"/>
  <c r="X31" i="12" s="1"/>
  <c r="T31" i="12"/>
  <c r="V30" i="12"/>
  <c r="X30" i="12"/>
  <c r="V29" i="12"/>
  <c r="X29" i="12"/>
  <c r="V28" i="12"/>
  <c r="X28" i="12"/>
  <c r="V27" i="12"/>
  <c r="X27" i="12"/>
  <c r="V26" i="12"/>
  <c r="X26" i="12"/>
  <c r="V25" i="12"/>
  <c r="X25" i="12"/>
  <c r="V24" i="12"/>
  <c r="X24" i="12"/>
  <c r="V23" i="12"/>
  <c r="X23" i="12"/>
  <c r="V22" i="12"/>
  <c r="X22" i="12"/>
  <c r="T22" i="12"/>
  <c r="V21" i="12"/>
  <c r="X21" i="12" s="1"/>
  <c r="V20" i="12"/>
  <c r="X20" i="12" s="1"/>
  <c r="V19" i="12"/>
  <c r="X19" i="12" s="1"/>
  <c r="V48" i="11"/>
  <c r="X48" i="11" s="1"/>
  <c r="T48" i="11"/>
  <c r="V47" i="11"/>
  <c r="X47" i="11"/>
  <c r="V46" i="11"/>
  <c r="X46" i="11"/>
  <c r="T46" i="11"/>
  <c r="V45" i="11"/>
  <c r="X45" i="11" s="1"/>
  <c r="T45" i="11"/>
  <c r="V44" i="11"/>
  <c r="X44" i="11"/>
  <c r="V43" i="11"/>
  <c r="X43" i="11"/>
  <c r="T43" i="11"/>
  <c r="V42" i="11"/>
  <c r="X42" i="11" s="1"/>
  <c r="V41" i="11"/>
  <c r="X41" i="11" s="1"/>
  <c r="T41" i="11"/>
  <c r="V40" i="11"/>
  <c r="X40" i="11"/>
  <c r="V39" i="11"/>
  <c r="X39" i="11"/>
  <c r="V38" i="11"/>
  <c r="X38" i="11"/>
  <c r="V37" i="11"/>
  <c r="X37" i="11"/>
  <c r="T37" i="11"/>
  <c r="V36" i="11"/>
  <c r="X36" i="11" s="1"/>
  <c r="V35" i="11"/>
  <c r="X35" i="11" s="1"/>
  <c r="T35" i="11"/>
  <c r="V34" i="11"/>
  <c r="X34" i="11"/>
  <c r="V33" i="11"/>
  <c r="X33" i="11"/>
  <c r="T33" i="11"/>
  <c r="V32" i="11"/>
  <c r="X32" i="11" s="1"/>
  <c r="V31" i="11"/>
  <c r="X31" i="11" s="1"/>
  <c r="V30" i="11"/>
  <c r="X30" i="11" s="1"/>
  <c r="T30" i="11"/>
  <c r="V29" i="11"/>
  <c r="X29" i="11"/>
  <c r="T29" i="11"/>
  <c r="V28" i="11"/>
  <c r="X28" i="11" s="1"/>
  <c r="V27" i="11"/>
  <c r="X27" i="11" s="1"/>
  <c r="T27" i="11"/>
  <c r="V26" i="11"/>
  <c r="X26" i="11"/>
  <c r="V25" i="11"/>
  <c r="X25" i="11"/>
  <c r="T25" i="11"/>
  <c r="V24" i="11"/>
  <c r="X24" i="11" s="1"/>
  <c r="V23" i="11"/>
  <c r="X23" i="11" s="1"/>
  <c r="V22" i="11"/>
  <c r="X22" i="11" s="1"/>
  <c r="V21" i="11"/>
  <c r="X21" i="11" s="1"/>
  <c r="T21" i="11"/>
  <c r="V20" i="11"/>
  <c r="X20" i="11"/>
  <c r="V19" i="11"/>
  <c r="X19" i="11"/>
  <c r="V48" i="10"/>
  <c r="X48" i="10"/>
  <c r="V47" i="10"/>
  <c r="X47" i="10"/>
  <c r="V46" i="10"/>
  <c r="X46" i="10"/>
  <c r="T46" i="10"/>
  <c r="V45" i="10"/>
  <c r="X45" i="10" s="1"/>
  <c r="V44" i="10"/>
  <c r="X44" i="10" s="1"/>
  <c r="T44" i="10"/>
  <c r="V43" i="10"/>
  <c r="X43" i="10"/>
  <c r="V42" i="10"/>
  <c r="X42" i="10"/>
  <c r="T42" i="10"/>
  <c r="V41" i="10"/>
  <c r="X41" i="10" s="1"/>
  <c r="T41" i="10"/>
  <c r="V40" i="10"/>
  <c r="X40" i="10"/>
  <c r="V39" i="10"/>
  <c r="X39" i="10"/>
  <c r="V38" i="10"/>
  <c r="X38" i="10"/>
  <c r="T38" i="10"/>
  <c r="V37" i="10"/>
  <c r="X37" i="10" s="1"/>
  <c r="V36" i="10"/>
  <c r="X36" i="10" s="1"/>
  <c r="V35" i="10"/>
  <c r="X35" i="10" s="1"/>
  <c r="V34" i="10"/>
  <c r="X34" i="10" s="1"/>
  <c r="V33" i="10"/>
  <c r="X33" i="10" s="1"/>
  <c r="T33" i="10"/>
  <c r="V32" i="10"/>
  <c r="X32" i="10"/>
  <c r="T32" i="10"/>
  <c r="V31" i="10"/>
  <c r="X31" i="10" s="1"/>
  <c r="V30" i="10"/>
  <c r="X30" i="10" s="1"/>
  <c r="V29" i="10"/>
  <c r="X29" i="10" s="1"/>
  <c r="T29" i="10"/>
  <c r="V28" i="10"/>
  <c r="X28" i="10"/>
  <c r="V27" i="10"/>
  <c r="X27" i="10"/>
  <c r="V26" i="10"/>
  <c r="X26" i="10"/>
  <c r="T26" i="10"/>
  <c r="V25" i="10"/>
  <c r="X25" i="10" s="1"/>
  <c r="T25" i="10"/>
  <c r="V24" i="10"/>
  <c r="X24" i="10"/>
  <c r="T24" i="10"/>
  <c r="V23" i="10"/>
  <c r="X23" i="10" s="1"/>
  <c r="V22" i="10"/>
  <c r="X22" i="10" s="1"/>
  <c r="T22" i="10"/>
  <c r="V21" i="10"/>
  <c r="X21" i="10"/>
  <c r="V20" i="10"/>
  <c r="X20" i="10"/>
  <c r="T20" i="10"/>
  <c r="V19" i="10"/>
  <c r="X19" i="10" s="1"/>
  <c r="T19" i="10"/>
  <c r="V48" i="9"/>
  <c r="X48" i="9"/>
  <c r="T48" i="9"/>
  <c r="V47" i="9"/>
  <c r="X47" i="9" s="1"/>
  <c r="T47" i="9"/>
  <c r="V46" i="9"/>
  <c r="X46" i="9"/>
  <c r="T46" i="9"/>
  <c r="V45" i="9"/>
  <c r="X45" i="9" s="1"/>
  <c r="V44" i="9"/>
  <c r="X44" i="9" s="1"/>
  <c r="T44" i="9"/>
  <c r="V43" i="9"/>
  <c r="X43" i="9"/>
  <c r="V42" i="9"/>
  <c r="X42" i="9"/>
  <c r="T42" i="9"/>
  <c r="V41" i="9"/>
  <c r="X41" i="9" s="1"/>
  <c r="V40" i="9"/>
  <c r="X40" i="9" s="1"/>
  <c r="T40" i="9"/>
  <c r="V39" i="9"/>
  <c r="X39" i="9" s="1"/>
  <c r="T39" i="9"/>
  <c r="V38" i="9"/>
  <c r="X38" i="9" s="1"/>
  <c r="T38" i="9"/>
  <c r="V37" i="9"/>
  <c r="X37" i="9"/>
  <c r="V36" i="9"/>
  <c r="X36" i="9"/>
  <c r="T36" i="9"/>
  <c r="V35" i="9"/>
  <c r="X35" i="9" s="1"/>
  <c r="V34" i="9"/>
  <c r="X34" i="9" s="1"/>
  <c r="T34" i="9"/>
  <c r="V33" i="9"/>
  <c r="X33" i="9" s="1"/>
  <c r="V32" i="9"/>
  <c r="X32" i="9"/>
  <c r="T32" i="9"/>
  <c r="V31" i="9"/>
  <c r="X31" i="9" s="1"/>
  <c r="T31" i="9"/>
  <c r="V30" i="9"/>
  <c r="X30" i="9"/>
  <c r="T30" i="9"/>
  <c r="V29" i="9"/>
  <c r="X29" i="9" s="1"/>
  <c r="V28" i="9"/>
  <c r="X28" i="9" s="1"/>
  <c r="T28" i="9"/>
  <c r="V27" i="9"/>
  <c r="X27" i="9"/>
  <c r="V26" i="9"/>
  <c r="X26" i="9"/>
  <c r="T26" i="9"/>
  <c r="V25" i="9"/>
  <c r="X25" i="9" s="1"/>
  <c r="V24" i="9"/>
  <c r="X24" i="9" s="1"/>
  <c r="T24" i="9"/>
  <c r="V23" i="9"/>
  <c r="X23" i="9"/>
  <c r="T23" i="9"/>
  <c r="V22" i="9"/>
  <c r="X22" i="9" s="1"/>
  <c r="T22" i="9"/>
  <c r="V21" i="9"/>
  <c r="X21" i="9"/>
  <c r="V20" i="9"/>
  <c r="X20" i="9"/>
  <c r="T20" i="9"/>
  <c r="V19" i="9"/>
  <c r="X19" i="9" s="1"/>
  <c r="T19" i="9"/>
  <c r="V48" i="8"/>
  <c r="X48" i="8"/>
  <c r="T48" i="8"/>
  <c r="V47" i="8"/>
  <c r="X47" i="8" s="1"/>
  <c r="V46" i="8"/>
  <c r="X46" i="8" s="1"/>
  <c r="T46" i="8"/>
  <c r="V45" i="8"/>
  <c r="X45" i="8"/>
  <c r="V44" i="8"/>
  <c r="X44" i="8"/>
  <c r="T44" i="8"/>
  <c r="V43" i="8"/>
  <c r="X43" i="8" s="1"/>
  <c r="T43" i="8"/>
  <c r="V42" i="8"/>
  <c r="X42" i="8"/>
  <c r="V41" i="8"/>
  <c r="X41" i="8"/>
  <c r="V40" i="8"/>
  <c r="X40" i="8"/>
  <c r="T40" i="8"/>
  <c r="V39" i="8"/>
  <c r="X39" i="8" s="1"/>
  <c r="T39" i="8"/>
  <c r="V38" i="8"/>
  <c r="X38" i="8"/>
  <c r="V37" i="8"/>
  <c r="X37" i="8"/>
  <c r="V36" i="8"/>
  <c r="X36" i="8"/>
  <c r="V35" i="8"/>
  <c r="X35" i="8"/>
  <c r="T35" i="8"/>
  <c r="V34" i="8"/>
  <c r="X34" i="8" s="1"/>
  <c r="V33" i="8"/>
  <c r="X33" i="8" s="1"/>
  <c r="V32" i="8"/>
  <c r="X32" i="8" s="1"/>
  <c r="V31" i="8"/>
  <c r="X31" i="8" s="1"/>
  <c r="V30" i="8"/>
  <c r="X30" i="8" s="1"/>
  <c r="T30" i="8"/>
  <c r="V29" i="8"/>
  <c r="X29" i="8"/>
  <c r="V28" i="8"/>
  <c r="X28" i="8"/>
  <c r="V27" i="8"/>
  <c r="X27" i="8"/>
  <c r="T27" i="8"/>
  <c r="V26" i="8"/>
  <c r="X26" i="8" s="1"/>
  <c r="T26" i="8"/>
  <c r="V25" i="8"/>
  <c r="X25" i="8" s="1"/>
  <c r="V24" i="8"/>
  <c r="X24" i="8"/>
  <c r="V23" i="8"/>
  <c r="X23" i="8" s="1"/>
  <c r="T23" i="8"/>
  <c r="V22" i="8"/>
  <c r="X22" i="8" s="1"/>
  <c r="T22" i="8"/>
  <c r="V21" i="8"/>
  <c r="X21" i="8"/>
  <c r="V20" i="8"/>
  <c r="X20" i="8" s="1"/>
  <c r="V19" i="8"/>
  <c r="X19" i="8"/>
  <c r="V48" i="7"/>
  <c r="X48" i="7" s="1"/>
  <c r="V47" i="7"/>
  <c r="X47" i="7"/>
  <c r="T47" i="7"/>
  <c r="V46" i="7"/>
  <c r="X46" i="7" s="1"/>
  <c r="T46" i="7"/>
  <c r="V45" i="7"/>
  <c r="X45" i="7" s="1"/>
  <c r="V44" i="7"/>
  <c r="X44" i="7"/>
  <c r="V43" i="7"/>
  <c r="X43" i="7" s="1"/>
  <c r="V42" i="7"/>
  <c r="X42" i="7"/>
  <c r="V41" i="7"/>
  <c r="X41" i="7" s="1"/>
  <c r="V40" i="7"/>
  <c r="X40" i="7"/>
  <c r="V39" i="7"/>
  <c r="X39" i="7" s="1"/>
  <c r="V38" i="7"/>
  <c r="X38" i="7"/>
  <c r="T38" i="7"/>
  <c r="V37" i="7"/>
  <c r="X37" i="7" s="1"/>
  <c r="V36" i="7"/>
  <c r="X36" i="7" s="1"/>
  <c r="V35" i="7"/>
  <c r="X35" i="7" s="1"/>
  <c r="T35" i="7"/>
  <c r="V34" i="7"/>
  <c r="X34" i="7" s="1"/>
  <c r="V33" i="7"/>
  <c r="X33" i="7"/>
  <c r="T33" i="7"/>
  <c r="V32" i="7"/>
  <c r="X32" i="7" s="1"/>
  <c r="V31" i="7"/>
  <c r="X31" i="7" s="1"/>
  <c r="V30" i="7"/>
  <c r="X30" i="7" s="1"/>
  <c r="V29" i="7"/>
  <c r="X29" i="7" s="1"/>
  <c r="T29" i="7"/>
  <c r="V28" i="7"/>
  <c r="X28" i="7"/>
  <c r="V27" i="7"/>
  <c r="X27" i="7" s="1"/>
  <c r="T27" i="7"/>
  <c r="V26" i="7"/>
  <c r="X26" i="7" s="1"/>
  <c r="T26" i="7"/>
  <c r="V25" i="7"/>
  <c r="X25" i="7"/>
  <c r="T25" i="7"/>
  <c r="V24" i="7"/>
  <c r="X24" i="7" s="1"/>
  <c r="V23" i="7"/>
  <c r="X23" i="7" s="1"/>
  <c r="V22" i="7"/>
  <c r="X22" i="7" s="1"/>
  <c r="T22" i="7"/>
  <c r="V21" i="7"/>
  <c r="X21" i="7"/>
  <c r="T21" i="7"/>
  <c r="V20" i="7"/>
  <c r="X20" i="7" s="1"/>
  <c r="V19" i="7"/>
  <c r="X19" i="7" s="1"/>
  <c r="V48" i="6"/>
  <c r="X48" i="6" s="1"/>
  <c r="V47" i="6"/>
  <c r="X47" i="6" s="1"/>
  <c r="V46" i="6"/>
  <c r="X46" i="6" s="1"/>
  <c r="V45" i="6"/>
  <c r="X45" i="6" s="1"/>
  <c r="T45" i="6"/>
  <c r="V44" i="6"/>
  <c r="X44" i="6" s="1"/>
  <c r="T44" i="6"/>
  <c r="V43" i="6"/>
  <c r="X43" i="6" s="1"/>
  <c r="V42" i="6"/>
  <c r="X42" i="6" s="1"/>
  <c r="V41" i="6"/>
  <c r="X41" i="6" s="1"/>
  <c r="T41" i="6"/>
  <c r="V40" i="6"/>
  <c r="X40" i="6"/>
  <c r="T40" i="6"/>
  <c r="V39" i="6"/>
  <c r="X39" i="6" s="1"/>
  <c r="V38" i="6"/>
  <c r="X38" i="6" s="1"/>
  <c r="T38" i="6"/>
  <c r="V37" i="6"/>
  <c r="X37" i="6"/>
  <c r="T37" i="6"/>
  <c r="V36" i="6"/>
  <c r="X36" i="6" s="1"/>
  <c r="V35" i="6"/>
  <c r="X35" i="6" s="1"/>
  <c r="V34" i="6"/>
  <c r="X34" i="6" s="1"/>
  <c r="V33" i="6"/>
  <c r="X33" i="6" s="1"/>
  <c r="T33" i="6"/>
  <c r="V32" i="6"/>
  <c r="X32" i="6"/>
  <c r="T32" i="6"/>
  <c r="V31" i="6"/>
  <c r="X31" i="6" s="1"/>
  <c r="V30" i="6"/>
  <c r="X30" i="6" s="1"/>
  <c r="T30" i="6"/>
  <c r="V29" i="6"/>
  <c r="X29" i="6"/>
  <c r="V28" i="6"/>
  <c r="X28" i="6" s="1"/>
  <c r="V27" i="6"/>
  <c r="X27" i="6"/>
  <c r="V26" i="6"/>
  <c r="X26" i="6" s="1"/>
  <c r="T26" i="6"/>
  <c r="V25" i="6"/>
  <c r="X25" i="6" s="1"/>
  <c r="V24" i="6"/>
  <c r="X24" i="6" s="1"/>
  <c r="T24" i="6"/>
  <c r="V23" i="6"/>
  <c r="X23" i="6" s="1"/>
  <c r="V22" i="6"/>
  <c r="X22" i="6"/>
  <c r="T22" i="6"/>
  <c r="V21" i="6"/>
  <c r="X21" i="6" s="1"/>
  <c r="V20" i="6"/>
  <c r="X20" i="6" s="1"/>
  <c r="V19" i="6"/>
  <c r="X19" i="6" s="1"/>
  <c r="T19" i="6"/>
  <c r="V48" i="5"/>
  <c r="X48" i="5" s="1"/>
  <c r="V47" i="5"/>
  <c r="X47" i="5"/>
  <c r="V46" i="5"/>
  <c r="X46" i="5" s="1"/>
  <c r="V45" i="5"/>
  <c r="X45" i="5"/>
  <c r="T45" i="5"/>
  <c r="V44" i="5"/>
  <c r="X44" i="5" s="1"/>
  <c r="T44" i="5"/>
  <c r="V43" i="5"/>
  <c r="X43" i="5" s="1"/>
  <c r="T43" i="5"/>
  <c r="V42" i="5"/>
  <c r="X42" i="5" s="1"/>
  <c r="V41" i="5"/>
  <c r="X41" i="5" s="1"/>
  <c r="T41" i="5"/>
  <c r="V40" i="5"/>
  <c r="X40" i="5" s="1"/>
  <c r="V39" i="5"/>
  <c r="X39" i="5"/>
  <c r="V38" i="5"/>
  <c r="X38" i="5" s="1"/>
  <c r="V37" i="5"/>
  <c r="X37" i="5"/>
  <c r="V36" i="5"/>
  <c r="X36" i="5" s="1"/>
  <c r="V35" i="5"/>
  <c r="X35" i="5"/>
  <c r="T35" i="5"/>
  <c r="V34" i="5"/>
  <c r="X34" i="5" s="1"/>
  <c r="V33" i="5"/>
  <c r="X33" i="5" s="1"/>
  <c r="V32" i="5"/>
  <c r="X32" i="5" s="1"/>
  <c r="V31" i="5"/>
  <c r="X31" i="5" s="1"/>
  <c r="T31" i="5"/>
  <c r="V30" i="5"/>
  <c r="X30" i="5"/>
  <c r="V29" i="5"/>
  <c r="X29" i="5" s="1"/>
  <c r="T29" i="5"/>
  <c r="V28" i="5"/>
  <c r="X28" i="5" s="1"/>
  <c r="V27" i="5"/>
  <c r="X27" i="5" s="1"/>
  <c r="T27" i="5"/>
  <c r="V26" i="5"/>
  <c r="X26" i="5" s="1"/>
  <c r="V25" i="5"/>
  <c r="X25" i="5"/>
  <c r="V24" i="5"/>
  <c r="X24" i="5" s="1"/>
  <c r="T24" i="5"/>
  <c r="V23" i="5"/>
  <c r="X23" i="5" s="1"/>
  <c r="T23" i="5"/>
  <c r="V22" i="5"/>
  <c r="X22" i="5"/>
  <c r="V21" i="5"/>
  <c r="X21" i="5" s="1"/>
  <c r="V20" i="5"/>
  <c r="X20" i="5"/>
  <c r="T20" i="5"/>
  <c r="V19" i="5"/>
  <c r="X19" i="5" s="1"/>
  <c r="T19" i="5"/>
  <c r="V48" i="4"/>
  <c r="X48" i="4" s="1"/>
  <c r="T48" i="4"/>
  <c r="V47" i="4"/>
  <c r="X47" i="4" s="1"/>
  <c r="T47" i="4"/>
  <c r="V46" i="4"/>
  <c r="X46" i="4"/>
  <c r="T46" i="4"/>
  <c r="V45" i="4"/>
  <c r="X45" i="4" s="1"/>
  <c r="V44" i="4"/>
  <c r="X44" i="4" s="1"/>
  <c r="V43" i="4"/>
  <c r="X43" i="4" s="1"/>
  <c r="T43" i="4"/>
  <c r="V42" i="4"/>
  <c r="X42" i="4" s="1"/>
  <c r="V41" i="4"/>
  <c r="X41" i="4"/>
  <c r="V40" i="4"/>
  <c r="X40" i="4" s="1"/>
  <c r="T40" i="4"/>
  <c r="V39" i="4"/>
  <c r="X39" i="4" s="1"/>
  <c r="V38" i="4"/>
  <c r="X38" i="4" s="1"/>
  <c r="V37" i="4"/>
  <c r="X37" i="4" s="1"/>
  <c r="V36" i="4"/>
  <c r="X36" i="4" s="1"/>
  <c r="T36" i="4"/>
  <c r="V35" i="4"/>
  <c r="X35" i="4" s="1"/>
  <c r="T35" i="4"/>
  <c r="V34" i="4"/>
  <c r="X34" i="4" s="1"/>
  <c r="T34" i="4"/>
  <c r="V33" i="4"/>
  <c r="X33" i="4"/>
  <c r="V32" i="4"/>
  <c r="X32" i="4" s="1"/>
  <c r="T32" i="4"/>
  <c r="V31" i="4"/>
  <c r="X31" i="4" s="1"/>
  <c r="V30" i="4"/>
  <c r="X30" i="4" s="1"/>
  <c r="T30" i="4"/>
  <c r="V29" i="4"/>
  <c r="X29" i="4" s="1"/>
  <c r="V28" i="4"/>
  <c r="X28" i="4"/>
  <c r="T28" i="4"/>
  <c r="V27" i="4"/>
  <c r="X27" i="4" s="1"/>
  <c r="V26" i="4"/>
  <c r="X26" i="4" s="1"/>
  <c r="V25" i="4"/>
  <c r="X25" i="4" s="1"/>
  <c r="V24" i="4"/>
  <c r="X24" i="4" s="1"/>
  <c r="V23" i="4"/>
  <c r="X23" i="4" s="1"/>
  <c r="T23" i="4"/>
  <c r="V22" i="4"/>
  <c r="X22" i="4" s="1"/>
  <c r="V21" i="4"/>
  <c r="X21" i="4"/>
  <c r="V20" i="4"/>
  <c r="X20" i="4" s="1"/>
  <c r="V19" i="4"/>
  <c r="X19" i="4"/>
  <c r="V48" i="3"/>
  <c r="X48" i="3" s="1"/>
  <c r="V47" i="3"/>
  <c r="X47" i="3" s="1"/>
  <c r="V46" i="3"/>
  <c r="X46" i="3" s="1"/>
  <c r="V45" i="3"/>
  <c r="X45" i="3" s="1"/>
  <c r="T45" i="3"/>
  <c r="V44" i="3"/>
  <c r="X44" i="3"/>
  <c r="V43" i="3"/>
  <c r="X43" i="3" s="1"/>
  <c r="V42" i="3"/>
  <c r="X42" i="3"/>
  <c r="T42" i="3"/>
  <c r="V41" i="3"/>
  <c r="X41" i="3" s="1"/>
  <c r="V40" i="3"/>
  <c r="X40" i="3" s="1"/>
  <c r="V39" i="3"/>
  <c r="X39" i="3" s="1"/>
  <c r="T39" i="3"/>
  <c r="V38" i="3"/>
  <c r="X38" i="3" s="1"/>
  <c r="T38" i="3"/>
  <c r="V37" i="3"/>
  <c r="X37" i="3" s="1"/>
  <c r="V36" i="3"/>
  <c r="X36" i="3" s="1"/>
  <c r="V35" i="3"/>
  <c r="X35" i="3" s="1"/>
  <c r="T35" i="3"/>
  <c r="V34" i="3"/>
  <c r="X34" i="3"/>
  <c r="V33" i="3"/>
  <c r="X33" i="3"/>
  <c r="V32" i="3"/>
  <c r="X32" i="3"/>
  <c r="V31" i="3"/>
  <c r="X31" i="3" s="1"/>
  <c r="V30" i="3"/>
  <c r="X30" i="3"/>
  <c r="T30" i="3"/>
  <c r="V29" i="3"/>
  <c r="X29" i="3" s="1"/>
  <c r="T29" i="3"/>
  <c r="V28" i="3"/>
  <c r="X28" i="3" s="1"/>
  <c r="T28" i="3"/>
  <c r="V27" i="3"/>
  <c r="X27" i="3" s="1"/>
  <c r="T27" i="3"/>
  <c r="V26" i="3"/>
  <c r="X26" i="3"/>
  <c r="V25" i="3"/>
  <c r="X25" i="3" s="1"/>
  <c r="T25" i="3"/>
  <c r="V24" i="3"/>
  <c r="X24" i="3" s="1"/>
  <c r="V23" i="3"/>
  <c r="X23" i="3" s="1"/>
  <c r="T23" i="3"/>
  <c r="V22" i="3"/>
  <c r="X22" i="3" s="1"/>
  <c r="V21" i="3"/>
  <c r="X21" i="3"/>
  <c r="T21" i="3"/>
  <c r="V20" i="3"/>
  <c r="X20" i="3" s="1"/>
  <c r="V19" i="3"/>
  <c r="X19" i="3" s="1"/>
  <c r="T19" i="3"/>
  <c r="T45" i="1"/>
  <c r="T43" i="1"/>
  <c r="T35" i="1"/>
  <c r="T32" i="1"/>
  <c r="J15" i="48"/>
  <c r="L15" i="48" s="1"/>
  <c r="J16" i="48"/>
  <c r="L16" i="48" s="1"/>
  <c r="J17" i="48"/>
  <c r="L17" i="48" s="1"/>
  <c r="J18" i="48"/>
  <c r="L18" i="48" s="1"/>
  <c r="J19" i="48"/>
  <c r="L19" i="48" s="1"/>
  <c r="J20" i="48"/>
  <c r="L20" i="48" s="1"/>
  <c r="J21" i="48"/>
  <c r="L21" i="48" s="1"/>
  <c r="J22" i="48"/>
  <c r="L22" i="48" s="1"/>
  <c r="J23" i="48"/>
  <c r="L23" i="48" s="1"/>
  <c r="J24" i="48"/>
  <c r="L24" i="48" s="1"/>
  <c r="J25" i="48"/>
  <c r="L25" i="48" s="1"/>
  <c r="J26" i="48"/>
  <c r="L26" i="48" s="1"/>
  <c r="J27" i="48"/>
  <c r="L27" i="48" s="1"/>
  <c r="J28" i="48"/>
  <c r="L28" i="48" s="1"/>
  <c r="J29" i="48"/>
  <c r="L29" i="48" s="1"/>
  <c r="J30" i="48"/>
  <c r="L30" i="48" s="1"/>
  <c r="J31" i="48"/>
  <c r="L31" i="48" s="1"/>
  <c r="J32" i="48"/>
  <c r="L32" i="48" s="1"/>
  <c r="J33" i="48"/>
  <c r="L33" i="48" s="1"/>
  <c r="J34" i="48"/>
  <c r="L34" i="48" s="1"/>
  <c r="J35" i="48"/>
  <c r="L35" i="48" s="1"/>
  <c r="J36" i="48"/>
  <c r="L36" i="48" s="1"/>
  <c r="J37" i="48"/>
  <c r="L37" i="48"/>
  <c r="J38" i="48"/>
  <c r="L38" i="48" s="1"/>
  <c r="J39" i="48"/>
  <c r="L39" i="48" s="1"/>
  <c r="J40" i="48"/>
  <c r="L40" i="48" s="1"/>
  <c r="J41" i="48"/>
  <c r="L41" i="48"/>
  <c r="J42" i="48"/>
  <c r="L42" i="48" s="1"/>
  <c r="J43" i="48"/>
  <c r="L43" i="48"/>
  <c r="J44" i="48"/>
  <c r="L44" i="48" s="1"/>
  <c r="J45" i="48"/>
  <c r="L45" i="48"/>
  <c r="J46" i="48"/>
  <c r="L46" i="48" s="1"/>
  <c r="J47" i="48"/>
  <c r="L47" i="48" s="1"/>
  <c r="J48" i="48"/>
  <c r="L48" i="48" s="1"/>
  <c r="J49" i="48"/>
  <c r="L49" i="48"/>
  <c r="J50" i="48"/>
  <c r="L50" i="48"/>
  <c r="J51" i="48"/>
  <c r="L51" i="48"/>
  <c r="J52" i="48"/>
  <c r="L52" i="48"/>
  <c r="J53" i="48"/>
  <c r="L53" i="48"/>
  <c r="J54" i="48"/>
  <c r="L54" i="48"/>
  <c r="J55" i="48"/>
  <c r="L55" i="48"/>
  <c r="J56" i="48"/>
  <c r="L56" i="48"/>
  <c r="J57" i="48"/>
  <c r="L57" i="48"/>
  <c r="J58" i="48"/>
  <c r="L58" i="48"/>
  <c r="J59" i="48"/>
  <c r="L59" i="48"/>
  <c r="J60" i="48"/>
  <c r="L60" i="48"/>
  <c r="J61" i="48"/>
  <c r="L61" i="48"/>
  <c r="J15" i="47"/>
  <c r="L15" i="47"/>
  <c r="J16" i="47"/>
  <c r="L16" i="47"/>
  <c r="J17" i="47"/>
  <c r="L17" i="47"/>
  <c r="J18" i="47"/>
  <c r="L18" i="47"/>
  <c r="J19" i="47"/>
  <c r="L19" i="47"/>
  <c r="J20" i="47"/>
  <c r="L20" i="47"/>
  <c r="J21" i="47"/>
  <c r="L21" i="47"/>
  <c r="J22" i="47"/>
  <c r="L22" i="47"/>
  <c r="J23" i="47"/>
  <c r="L23" i="47"/>
  <c r="J24" i="47"/>
  <c r="L24" i="47"/>
  <c r="J25" i="47"/>
  <c r="L25" i="47"/>
  <c r="J26" i="47"/>
  <c r="L26" i="47"/>
  <c r="J27" i="47"/>
  <c r="L27" i="47"/>
  <c r="J28" i="47"/>
  <c r="L28" i="47"/>
  <c r="J29" i="47"/>
  <c r="L29" i="47"/>
  <c r="J30" i="47"/>
  <c r="L30" i="47"/>
  <c r="J31" i="47"/>
  <c r="L31" i="47"/>
  <c r="J32" i="47"/>
  <c r="L32" i="47"/>
  <c r="J33" i="47"/>
  <c r="L33" i="47"/>
  <c r="J34" i="47"/>
  <c r="L34" i="47"/>
  <c r="J35" i="47"/>
  <c r="L35" i="47"/>
  <c r="J36" i="47"/>
  <c r="L36" i="47"/>
  <c r="J37" i="47"/>
  <c r="L37" i="47"/>
  <c r="J38" i="47"/>
  <c r="L38" i="47"/>
  <c r="J39" i="47"/>
  <c r="L39" i="47"/>
  <c r="J40" i="47"/>
  <c r="L40" i="47"/>
  <c r="J41" i="47"/>
  <c r="L41" i="47"/>
  <c r="J42" i="47"/>
  <c r="L42" i="47"/>
  <c r="J43" i="47"/>
  <c r="L43" i="47"/>
  <c r="J44" i="47"/>
  <c r="L44" i="47"/>
  <c r="J45" i="47"/>
  <c r="L45" i="47"/>
  <c r="J46" i="47"/>
  <c r="L46" i="47"/>
  <c r="J47" i="47"/>
  <c r="L47" i="47"/>
  <c r="J48" i="47"/>
  <c r="L48" i="47"/>
  <c r="J49" i="47"/>
  <c r="L49" i="47"/>
  <c r="J50" i="47"/>
  <c r="L50" i="47"/>
  <c r="J51" i="47"/>
  <c r="L51" i="47"/>
  <c r="J52" i="47"/>
  <c r="L52" i="47"/>
  <c r="J53" i="47"/>
  <c r="L53" i="47"/>
  <c r="J54" i="47"/>
  <c r="L54" i="47"/>
  <c r="J55" i="47"/>
  <c r="L55" i="47"/>
  <c r="J56" i="47"/>
  <c r="L56" i="47"/>
  <c r="J57" i="47"/>
  <c r="L57" i="47"/>
  <c r="J58" i="47"/>
  <c r="L58" i="47"/>
  <c r="J59" i="47"/>
  <c r="L59" i="47"/>
  <c r="J60" i="47"/>
  <c r="L60" i="47"/>
  <c r="J61" i="47"/>
  <c r="L61" i="47"/>
  <c r="J15" i="46"/>
  <c r="L15" i="46"/>
  <c r="J16" i="46"/>
  <c r="L16" i="46"/>
  <c r="J17" i="46"/>
  <c r="L17" i="46"/>
  <c r="J18" i="46"/>
  <c r="L18" i="46"/>
  <c r="J19" i="46"/>
  <c r="L19" i="46"/>
  <c r="J20" i="46"/>
  <c r="L20" i="46"/>
  <c r="J21" i="46"/>
  <c r="L21" i="46"/>
  <c r="J22" i="46"/>
  <c r="L22" i="46"/>
  <c r="J23" i="46"/>
  <c r="L23" i="46"/>
  <c r="J24" i="46"/>
  <c r="L24" i="46"/>
  <c r="J25" i="46"/>
  <c r="L25" i="46"/>
  <c r="J26" i="46"/>
  <c r="L26" i="46"/>
  <c r="J27" i="46"/>
  <c r="L27" i="46"/>
  <c r="J28" i="46"/>
  <c r="L28" i="46"/>
  <c r="J29" i="46"/>
  <c r="L29" i="46"/>
  <c r="J30" i="46"/>
  <c r="L30" i="46"/>
  <c r="J31" i="46"/>
  <c r="L31" i="46"/>
  <c r="J32" i="46"/>
  <c r="L32" i="46"/>
  <c r="J33" i="46"/>
  <c r="L33" i="46"/>
  <c r="J34" i="46"/>
  <c r="L34" i="46"/>
  <c r="J35" i="46"/>
  <c r="L35" i="46"/>
  <c r="J36" i="46"/>
  <c r="L36" i="46"/>
  <c r="J37" i="46"/>
  <c r="L37" i="46"/>
  <c r="J38" i="46"/>
  <c r="L38" i="46"/>
  <c r="J39" i="46"/>
  <c r="L39" i="46"/>
  <c r="J40" i="46"/>
  <c r="L40" i="46"/>
  <c r="J41" i="46"/>
  <c r="L41" i="46"/>
  <c r="J42" i="46"/>
  <c r="L42" i="46"/>
  <c r="J43" i="46"/>
  <c r="L43" i="46"/>
  <c r="J44" i="46"/>
  <c r="L44" i="46"/>
  <c r="J45" i="46"/>
  <c r="L45" i="46"/>
  <c r="J46" i="46"/>
  <c r="L46" i="46"/>
  <c r="J47" i="46"/>
  <c r="L47" i="46"/>
  <c r="J48" i="46"/>
  <c r="L48" i="46"/>
  <c r="J49" i="46"/>
  <c r="L49" i="46"/>
  <c r="J50" i="46"/>
  <c r="L50" i="46"/>
  <c r="J51" i="46"/>
  <c r="L51" i="46"/>
  <c r="J52" i="46"/>
  <c r="L52" i="46"/>
  <c r="J53" i="46"/>
  <c r="L53" i="46"/>
  <c r="J54" i="46"/>
  <c r="L54" i="46"/>
  <c r="J55" i="46"/>
  <c r="L55" i="46"/>
  <c r="J56" i="46"/>
  <c r="L56" i="46"/>
  <c r="J57" i="46"/>
  <c r="L57" i="46"/>
  <c r="J58" i="46"/>
  <c r="L58" i="46"/>
  <c r="J59" i="46"/>
  <c r="L59" i="46"/>
  <c r="J60" i="46"/>
  <c r="L60" i="46"/>
  <c r="J61" i="46"/>
  <c r="L61" i="46"/>
  <c r="J15" i="45"/>
  <c r="L15" i="45"/>
  <c r="J16" i="45"/>
  <c r="L16" i="45"/>
  <c r="J17" i="45"/>
  <c r="L17" i="45"/>
  <c r="J18" i="45"/>
  <c r="L18" i="45"/>
  <c r="J19" i="45"/>
  <c r="L19" i="45"/>
  <c r="J20" i="45"/>
  <c r="L20" i="45"/>
  <c r="J21" i="45"/>
  <c r="L21" i="45"/>
  <c r="J22" i="45"/>
  <c r="L22" i="45"/>
  <c r="J23" i="45"/>
  <c r="L23" i="45"/>
  <c r="J24" i="45"/>
  <c r="L24" i="45"/>
  <c r="J25" i="45"/>
  <c r="L25" i="45"/>
  <c r="J26" i="45"/>
  <c r="L26" i="45"/>
  <c r="J27" i="45"/>
  <c r="L27" i="45"/>
  <c r="J28" i="45"/>
  <c r="L28" i="45"/>
  <c r="J29" i="45"/>
  <c r="L29" i="45"/>
  <c r="J30" i="45"/>
  <c r="L30" i="45"/>
  <c r="J31" i="45"/>
  <c r="L31" i="45"/>
  <c r="J32" i="45"/>
  <c r="L32" i="45"/>
  <c r="J33" i="45"/>
  <c r="L33" i="45"/>
  <c r="J34" i="45"/>
  <c r="L34" i="45"/>
  <c r="J35" i="45"/>
  <c r="L35" i="45"/>
  <c r="J36" i="45"/>
  <c r="L36" i="45"/>
  <c r="J37" i="45"/>
  <c r="L37" i="45"/>
  <c r="J38" i="45"/>
  <c r="L38" i="45"/>
  <c r="J39" i="45"/>
  <c r="L39" i="45"/>
  <c r="J40" i="45"/>
  <c r="L40" i="45"/>
  <c r="J41" i="45"/>
  <c r="L41" i="45"/>
  <c r="J42" i="45"/>
  <c r="L42" i="45"/>
  <c r="J43" i="45"/>
  <c r="L43" i="45"/>
  <c r="J44" i="45"/>
  <c r="L44" i="45"/>
  <c r="J45" i="45"/>
  <c r="L45" i="45"/>
  <c r="J46" i="45"/>
  <c r="L46" i="45"/>
  <c r="J47" i="45"/>
  <c r="L47" i="45"/>
  <c r="J48" i="45"/>
  <c r="L48" i="45"/>
  <c r="J49" i="45"/>
  <c r="L49" i="45"/>
  <c r="J50" i="45"/>
  <c r="L50" i="45"/>
  <c r="J51" i="45"/>
  <c r="L51" i="45"/>
  <c r="J52" i="45"/>
  <c r="L52" i="45"/>
  <c r="J53" i="45"/>
  <c r="L53" i="45"/>
  <c r="J54" i="45"/>
  <c r="L54" i="45"/>
  <c r="J55" i="45"/>
  <c r="L55" i="45"/>
  <c r="J56" i="45"/>
  <c r="L56" i="45"/>
  <c r="J57" i="45"/>
  <c r="L57" i="45"/>
  <c r="J58" i="45"/>
  <c r="L58" i="45"/>
  <c r="J59" i="45"/>
  <c r="L59" i="45"/>
  <c r="J60" i="45"/>
  <c r="L60" i="45"/>
  <c r="J61" i="45"/>
  <c r="L61" i="45"/>
  <c r="J15" i="44"/>
  <c r="L15" i="44"/>
  <c r="J16" i="44"/>
  <c r="L16" i="44"/>
  <c r="J17" i="44"/>
  <c r="L17" i="44"/>
  <c r="J18" i="44"/>
  <c r="L18" i="44"/>
  <c r="J19" i="44"/>
  <c r="L19" i="44"/>
  <c r="J20" i="44"/>
  <c r="L20" i="44"/>
  <c r="J21" i="44"/>
  <c r="L21" i="44"/>
  <c r="J22" i="44"/>
  <c r="L22" i="44"/>
  <c r="J23" i="44"/>
  <c r="L23" i="44"/>
  <c r="J24" i="44"/>
  <c r="L24" i="44"/>
  <c r="J25" i="44"/>
  <c r="L25" i="44"/>
  <c r="J26" i="44"/>
  <c r="L26" i="44"/>
  <c r="J27" i="44"/>
  <c r="L27" i="44"/>
  <c r="J28" i="44"/>
  <c r="L28" i="44"/>
  <c r="J29" i="44"/>
  <c r="L29" i="44"/>
  <c r="J30" i="44"/>
  <c r="L30" i="44"/>
  <c r="J31" i="44"/>
  <c r="L31" i="44"/>
  <c r="J32" i="44"/>
  <c r="L32" i="44"/>
  <c r="J33" i="44"/>
  <c r="L33" i="44"/>
  <c r="J34" i="44"/>
  <c r="L34" i="44"/>
  <c r="J35" i="44"/>
  <c r="L35" i="44"/>
  <c r="J36" i="44"/>
  <c r="L36" i="44"/>
  <c r="J37" i="44"/>
  <c r="L37" i="44"/>
  <c r="J38" i="44"/>
  <c r="L38" i="44"/>
  <c r="J39" i="44"/>
  <c r="L39" i="44"/>
  <c r="J40" i="44"/>
  <c r="L40" i="44"/>
  <c r="J41" i="44"/>
  <c r="L41" i="44"/>
  <c r="J42" i="44"/>
  <c r="L42" i="44"/>
  <c r="J43" i="44"/>
  <c r="L43" i="44"/>
  <c r="J44" i="44"/>
  <c r="L44" i="44"/>
  <c r="J45" i="44"/>
  <c r="L45" i="44"/>
  <c r="J46" i="44"/>
  <c r="L46" i="44"/>
  <c r="J47" i="44"/>
  <c r="L47" i="44"/>
  <c r="J48" i="44"/>
  <c r="L48" i="44"/>
  <c r="J49" i="44"/>
  <c r="L49" i="44"/>
  <c r="J50" i="44"/>
  <c r="L50" i="44"/>
  <c r="J51" i="44"/>
  <c r="L51" i="44"/>
  <c r="J52" i="44"/>
  <c r="L52" i="44"/>
  <c r="J53" i="44"/>
  <c r="L53" i="44"/>
  <c r="J54" i="44"/>
  <c r="L54" i="44"/>
  <c r="J55" i="44"/>
  <c r="L55" i="44"/>
  <c r="J56" i="44"/>
  <c r="L56" i="44"/>
  <c r="J57" i="44"/>
  <c r="L57" i="44"/>
  <c r="J58" i="44"/>
  <c r="L58" i="44"/>
  <c r="J59" i="44"/>
  <c r="L59" i="44"/>
  <c r="J60" i="44"/>
  <c r="L60" i="44"/>
  <c r="J61" i="44"/>
  <c r="L61" i="44"/>
  <c r="J15" i="43"/>
  <c r="L15" i="43"/>
  <c r="J16" i="43"/>
  <c r="L16" i="43"/>
  <c r="J17" i="43"/>
  <c r="L17" i="43"/>
  <c r="J18" i="43"/>
  <c r="L18" i="43"/>
  <c r="J19" i="43"/>
  <c r="L19" i="43"/>
  <c r="J20" i="43"/>
  <c r="L20" i="43"/>
  <c r="J21" i="43"/>
  <c r="L21" i="43"/>
  <c r="J22" i="43"/>
  <c r="L22" i="43"/>
  <c r="J23" i="43"/>
  <c r="L23" i="43"/>
  <c r="J24" i="43"/>
  <c r="L24" i="43"/>
  <c r="J25" i="43"/>
  <c r="L25" i="43"/>
  <c r="J26" i="43"/>
  <c r="L26" i="43"/>
  <c r="J27" i="43"/>
  <c r="L27" i="43"/>
  <c r="J28" i="43"/>
  <c r="L28" i="43"/>
  <c r="J29" i="43"/>
  <c r="L29" i="43"/>
  <c r="J30" i="43"/>
  <c r="L30" i="43"/>
  <c r="J31" i="43"/>
  <c r="L31" i="43"/>
  <c r="J32" i="43"/>
  <c r="L32" i="43"/>
  <c r="J33" i="43"/>
  <c r="L33" i="43"/>
  <c r="J34" i="43"/>
  <c r="L34" i="43"/>
  <c r="J35" i="43"/>
  <c r="L35" i="43"/>
  <c r="J36" i="43"/>
  <c r="L36" i="43"/>
  <c r="J37" i="43"/>
  <c r="L37" i="43"/>
  <c r="J38" i="43"/>
  <c r="L38" i="43"/>
  <c r="J39" i="43"/>
  <c r="L39" i="43"/>
  <c r="J40" i="43"/>
  <c r="L40" i="43"/>
  <c r="J41" i="43"/>
  <c r="L41" i="43"/>
  <c r="J42" i="43"/>
  <c r="L42" i="43"/>
  <c r="J43" i="43"/>
  <c r="L43" i="43"/>
  <c r="J44" i="43"/>
  <c r="L44" i="43"/>
  <c r="J45" i="43"/>
  <c r="L45" i="43"/>
  <c r="J46" i="43"/>
  <c r="L46" i="43"/>
  <c r="J47" i="43"/>
  <c r="L47" i="43"/>
  <c r="J48" i="43"/>
  <c r="L48" i="43"/>
  <c r="J49" i="43"/>
  <c r="L49" i="43"/>
  <c r="J50" i="43"/>
  <c r="L50" i="43"/>
  <c r="J51" i="43"/>
  <c r="L51" i="43"/>
  <c r="J52" i="43"/>
  <c r="L52" i="43"/>
  <c r="J53" i="43"/>
  <c r="L53" i="43"/>
  <c r="J54" i="43"/>
  <c r="L54" i="43"/>
  <c r="J55" i="43"/>
  <c r="L55" i="43"/>
  <c r="J56" i="43"/>
  <c r="L56" i="43"/>
  <c r="J57" i="43"/>
  <c r="L57" i="43"/>
  <c r="J58" i="43"/>
  <c r="L58" i="43"/>
  <c r="J59" i="43"/>
  <c r="L59" i="43"/>
  <c r="J60" i="43"/>
  <c r="L60" i="43"/>
  <c r="J61" i="43"/>
  <c r="L61" i="43"/>
  <c r="J15" i="42"/>
  <c r="L15" i="42"/>
  <c r="J16" i="42"/>
  <c r="L16" i="42"/>
  <c r="J17" i="42"/>
  <c r="L17" i="42"/>
  <c r="J18" i="42"/>
  <c r="L18" i="42"/>
  <c r="J19" i="42"/>
  <c r="L19" i="42"/>
  <c r="J20" i="42"/>
  <c r="L20" i="42"/>
  <c r="J21" i="42"/>
  <c r="L21" i="42"/>
  <c r="J22" i="42"/>
  <c r="L22" i="42"/>
  <c r="J23" i="42"/>
  <c r="L23" i="42"/>
  <c r="J24" i="42"/>
  <c r="L24" i="42"/>
  <c r="J25" i="42"/>
  <c r="L25" i="42"/>
  <c r="J26" i="42"/>
  <c r="L26" i="42"/>
  <c r="J27" i="42"/>
  <c r="L27" i="42"/>
  <c r="J28" i="42"/>
  <c r="L28" i="42"/>
  <c r="J29" i="42"/>
  <c r="L29" i="42"/>
  <c r="J30" i="42"/>
  <c r="L30" i="42"/>
  <c r="J31" i="42"/>
  <c r="L31" i="42"/>
  <c r="J32" i="42"/>
  <c r="L32" i="42"/>
  <c r="J33" i="42"/>
  <c r="L33" i="42"/>
  <c r="J34" i="42"/>
  <c r="L34" i="42"/>
  <c r="J35" i="42"/>
  <c r="L35" i="42"/>
  <c r="J36" i="42"/>
  <c r="L36" i="42"/>
  <c r="J37" i="42"/>
  <c r="L37" i="42"/>
  <c r="J38" i="42"/>
  <c r="L38" i="42"/>
  <c r="J39" i="42"/>
  <c r="L39" i="42"/>
  <c r="J40" i="42"/>
  <c r="L40" i="42"/>
  <c r="J41" i="42"/>
  <c r="L41" i="42"/>
  <c r="J42" i="42"/>
  <c r="L42" i="42"/>
  <c r="J43" i="42"/>
  <c r="L43" i="42"/>
  <c r="J44" i="42"/>
  <c r="L44" i="42"/>
  <c r="J45" i="42"/>
  <c r="L45" i="42"/>
  <c r="J46" i="42"/>
  <c r="L46" i="42"/>
  <c r="J47" i="42"/>
  <c r="L47" i="42"/>
  <c r="J48" i="42"/>
  <c r="L48" i="42"/>
  <c r="J49" i="42"/>
  <c r="L49" i="42"/>
  <c r="J50" i="42"/>
  <c r="L50" i="42"/>
  <c r="J51" i="42"/>
  <c r="L51" i="42"/>
  <c r="J52" i="42"/>
  <c r="L52" i="42"/>
  <c r="J53" i="42"/>
  <c r="L53" i="42"/>
  <c r="J54" i="42"/>
  <c r="L54" i="42"/>
  <c r="J55" i="42"/>
  <c r="L55" i="42"/>
  <c r="J56" i="42"/>
  <c r="L56" i="42"/>
  <c r="J57" i="42"/>
  <c r="L57" i="42"/>
  <c r="J58" i="42"/>
  <c r="L58" i="42"/>
  <c r="J59" i="42"/>
  <c r="L59" i="42"/>
  <c r="J60" i="42"/>
  <c r="L60" i="42"/>
  <c r="J61" i="42"/>
  <c r="L61" i="42"/>
  <c r="J15" i="41"/>
  <c r="L15" i="41"/>
  <c r="J16" i="41"/>
  <c r="L16" i="41"/>
  <c r="J17" i="41"/>
  <c r="L17" i="41"/>
  <c r="J18" i="41"/>
  <c r="L18" i="41"/>
  <c r="J19" i="41"/>
  <c r="L19" i="41"/>
  <c r="J20" i="41"/>
  <c r="L20" i="41"/>
  <c r="J21" i="41"/>
  <c r="L21" i="41"/>
  <c r="J22" i="41"/>
  <c r="L22" i="41"/>
  <c r="J23" i="41"/>
  <c r="L23" i="41"/>
  <c r="J24" i="41"/>
  <c r="L24" i="41"/>
  <c r="J25" i="41"/>
  <c r="L25" i="41"/>
  <c r="J26" i="41"/>
  <c r="L26" i="41"/>
  <c r="J27" i="41"/>
  <c r="L27" i="41"/>
  <c r="J28" i="41"/>
  <c r="L28" i="41"/>
  <c r="J29" i="41"/>
  <c r="L29" i="41"/>
  <c r="J30" i="41"/>
  <c r="L30" i="41"/>
  <c r="J31" i="41"/>
  <c r="L31" i="41"/>
  <c r="J32" i="41"/>
  <c r="L32" i="41"/>
  <c r="J33" i="41"/>
  <c r="L33" i="41"/>
  <c r="J34" i="41"/>
  <c r="L34" i="41"/>
  <c r="J35" i="41"/>
  <c r="L35" i="41"/>
  <c r="J36" i="41"/>
  <c r="L36" i="41"/>
  <c r="J37" i="41"/>
  <c r="L37" i="41"/>
  <c r="J38" i="41"/>
  <c r="L38" i="41"/>
  <c r="J39" i="41"/>
  <c r="L39" i="41"/>
  <c r="J40" i="41"/>
  <c r="L40" i="41"/>
  <c r="J41" i="41"/>
  <c r="L41" i="41"/>
  <c r="J42" i="41"/>
  <c r="L42" i="41"/>
  <c r="J43" i="41"/>
  <c r="L43" i="41"/>
  <c r="J44" i="41"/>
  <c r="L44" i="41"/>
  <c r="J45" i="41"/>
  <c r="L45" i="41"/>
  <c r="J46" i="41"/>
  <c r="L46" i="41"/>
  <c r="J47" i="41"/>
  <c r="L47" i="41"/>
  <c r="J48" i="41"/>
  <c r="L48" i="41"/>
  <c r="J49" i="41"/>
  <c r="L49" i="41"/>
  <c r="J50" i="41"/>
  <c r="L50" i="41"/>
  <c r="J51" i="41"/>
  <c r="L51" i="41"/>
  <c r="J52" i="41"/>
  <c r="L52" i="41"/>
  <c r="J53" i="41"/>
  <c r="L53" i="41"/>
  <c r="J54" i="41"/>
  <c r="L54" i="41"/>
  <c r="J55" i="41"/>
  <c r="L55" i="41"/>
  <c r="J56" i="41"/>
  <c r="L56" i="41"/>
  <c r="J57" i="41"/>
  <c r="L57" i="41"/>
  <c r="J58" i="41"/>
  <c r="L58" i="41"/>
  <c r="J59" i="41"/>
  <c r="L59" i="41"/>
  <c r="J60" i="41"/>
  <c r="L60" i="41"/>
  <c r="J61" i="41"/>
  <c r="L61" i="41"/>
  <c r="J15" i="40"/>
  <c r="L15" i="40"/>
  <c r="J16" i="40"/>
  <c r="L16" i="40"/>
  <c r="J17" i="40"/>
  <c r="L17" i="40"/>
  <c r="J18" i="40"/>
  <c r="L18" i="40"/>
  <c r="J19" i="40"/>
  <c r="L19" i="40"/>
  <c r="J20" i="40"/>
  <c r="L20" i="40"/>
  <c r="J21" i="40"/>
  <c r="L21" i="40"/>
  <c r="J22" i="40"/>
  <c r="L22" i="40"/>
  <c r="J23" i="40"/>
  <c r="L23" i="40"/>
  <c r="J24" i="40"/>
  <c r="L24" i="40"/>
  <c r="J25" i="40"/>
  <c r="L25" i="40"/>
  <c r="J26" i="40"/>
  <c r="L26" i="40"/>
  <c r="J27" i="40"/>
  <c r="L27" i="40"/>
  <c r="J28" i="40"/>
  <c r="L28" i="40"/>
  <c r="J29" i="40"/>
  <c r="L29" i="40"/>
  <c r="J30" i="40"/>
  <c r="L30" i="40"/>
  <c r="J31" i="40"/>
  <c r="L31" i="40"/>
  <c r="J32" i="40"/>
  <c r="L32" i="40"/>
  <c r="J33" i="40"/>
  <c r="L33" i="40"/>
  <c r="J34" i="40"/>
  <c r="L34" i="40"/>
  <c r="J35" i="40"/>
  <c r="L35" i="40"/>
  <c r="J36" i="40"/>
  <c r="L36" i="40"/>
  <c r="J37" i="40"/>
  <c r="L37" i="40"/>
  <c r="J38" i="40"/>
  <c r="L38" i="40"/>
  <c r="J39" i="40"/>
  <c r="L39" i="40"/>
  <c r="J40" i="40"/>
  <c r="L40" i="40"/>
  <c r="J41" i="40"/>
  <c r="L41" i="40"/>
  <c r="J42" i="40"/>
  <c r="L42" i="40"/>
  <c r="J43" i="40"/>
  <c r="L43" i="40"/>
  <c r="J44" i="40"/>
  <c r="L44" i="40"/>
  <c r="J45" i="40"/>
  <c r="L45" i="40"/>
  <c r="J46" i="40"/>
  <c r="L46" i="40"/>
  <c r="J47" i="40"/>
  <c r="L47" i="40"/>
  <c r="J48" i="40"/>
  <c r="L48" i="40"/>
  <c r="J49" i="40"/>
  <c r="L49" i="40"/>
  <c r="J50" i="40"/>
  <c r="L50" i="40"/>
  <c r="J51" i="40"/>
  <c r="L51" i="40"/>
  <c r="J52" i="40"/>
  <c r="L52" i="40"/>
  <c r="J53" i="40"/>
  <c r="L53" i="40"/>
  <c r="J54" i="40"/>
  <c r="L54" i="40"/>
  <c r="J55" i="40"/>
  <c r="L55" i="40"/>
  <c r="J56" i="40"/>
  <c r="L56" i="40"/>
  <c r="J57" i="40"/>
  <c r="L57" i="40"/>
  <c r="J58" i="40"/>
  <c r="L58" i="40"/>
  <c r="J59" i="40"/>
  <c r="L59" i="40"/>
  <c r="J60" i="40"/>
  <c r="L60" i="40"/>
  <c r="J61" i="40"/>
  <c r="L61" i="40"/>
  <c r="J15" i="39"/>
  <c r="L15" i="39"/>
  <c r="J16" i="39"/>
  <c r="L16" i="39"/>
  <c r="J17" i="39"/>
  <c r="L17" i="39"/>
  <c r="J18" i="39"/>
  <c r="L18" i="39"/>
  <c r="J19" i="39"/>
  <c r="L19" i="39"/>
  <c r="J20" i="39"/>
  <c r="L20" i="39"/>
  <c r="J21" i="39"/>
  <c r="L21" i="39"/>
  <c r="J22" i="39"/>
  <c r="L22" i="39"/>
  <c r="J23" i="39"/>
  <c r="L23" i="39"/>
  <c r="J24" i="39"/>
  <c r="L24" i="39"/>
  <c r="J25" i="39"/>
  <c r="L25" i="39"/>
  <c r="J26" i="39"/>
  <c r="L26" i="39"/>
  <c r="J27" i="39"/>
  <c r="L27" i="39"/>
  <c r="J28" i="39"/>
  <c r="L28" i="39"/>
  <c r="J29" i="39"/>
  <c r="L29" i="39"/>
  <c r="J30" i="39"/>
  <c r="L30" i="39"/>
  <c r="J31" i="39"/>
  <c r="L31" i="39"/>
  <c r="J32" i="39"/>
  <c r="L32" i="39"/>
  <c r="J33" i="39"/>
  <c r="L33" i="39"/>
  <c r="J34" i="39"/>
  <c r="L34" i="39"/>
  <c r="J35" i="39"/>
  <c r="L35" i="39"/>
  <c r="J36" i="39"/>
  <c r="L36" i="39"/>
  <c r="J37" i="39"/>
  <c r="L37" i="39"/>
  <c r="J38" i="39"/>
  <c r="L38" i="39"/>
  <c r="J39" i="39"/>
  <c r="L39" i="39"/>
  <c r="J40" i="39"/>
  <c r="L40" i="39"/>
  <c r="J41" i="39"/>
  <c r="L41" i="39"/>
  <c r="J42" i="39"/>
  <c r="L42" i="39"/>
  <c r="J43" i="39"/>
  <c r="L43" i="39"/>
  <c r="J44" i="39"/>
  <c r="L44" i="39"/>
  <c r="J45" i="39"/>
  <c r="L45" i="39"/>
  <c r="J46" i="39"/>
  <c r="L46" i="39"/>
  <c r="J47" i="39"/>
  <c r="L47" i="39"/>
  <c r="J48" i="39"/>
  <c r="L48" i="39"/>
  <c r="J49" i="39"/>
  <c r="L49" i="39"/>
  <c r="J50" i="39"/>
  <c r="L50" i="39"/>
  <c r="J51" i="39"/>
  <c r="L51" i="39"/>
  <c r="J52" i="39"/>
  <c r="L52" i="39"/>
  <c r="J53" i="39"/>
  <c r="L53" i="39"/>
  <c r="J54" i="39"/>
  <c r="L54" i="39"/>
  <c r="J55" i="39"/>
  <c r="L55" i="39"/>
  <c r="J56" i="39"/>
  <c r="L56" i="39"/>
  <c r="J57" i="39"/>
  <c r="L57" i="39"/>
  <c r="J58" i="39"/>
  <c r="L58" i="39"/>
  <c r="J59" i="39"/>
  <c r="L59" i="39"/>
  <c r="J60" i="39"/>
  <c r="L60" i="39"/>
  <c r="J61" i="39"/>
  <c r="L61" i="39"/>
  <c r="J15" i="38"/>
  <c r="L15" i="38"/>
  <c r="J16" i="38"/>
  <c r="L16" i="38"/>
  <c r="J17" i="38"/>
  <c r="L17" i="38"/>
  <c r="J18" i="38"/>
  <c r="L18" i="38"/>
  <c r="J19" i="38"/>
  <c r="L19" i="38"/>
  <c r="J20" i="38"/>
  <c r="L20" i="38"/>
  <c r="J21" i="38"/>
  <c r="L21" i="38"/>
  <c r="J22" i="38"/>
  <c r="L22" i="38"/>
  <c r="J23" i="38"/>
  <c r="L23" i="38"/>
  <c r="J24" i="38"/>
  <c r="L24" i="38"/>
  <c r="J25" i="38"/>
  <c r="L25" i="38"/>
  <c r="J26" i="38"/>
  <c r="L26" i="38"/>
  <c r="J27" i="38"/>
  <c r="L27" i="38"/>
  <c r="J28" i="38"/>
  <c r="L28" i="38"/>
  <c r="J29" i="38"/>
  <c r="L29" i="38"/>
  <c r="J30" i="38"/>
  <c r="L30" i="38"/>
  <c r="J31" i="38"/>
  <c r="L31" i="38"/>
  <c r="J32" i="38"/>
  <c r="L32" i="38"/>
  <c r="J33" i="38"/>
  <c r="L33" i="38"/>
  <c r="J34" i="38"/>
  <c r="L34" i="38"/>
  <c r="J35" i="38"/>
  <c r="L35" i="38"/>
  <c r="J36" i="38"/>
  <c r="L36" i="38"/>
  <c r="J37" i="38"/>
  <c r="L37" i="38"/>
  <c r="J38" i="38"/>
  <c r="L38" i="38"/>
  <c r="J39" i="38"/>
  <c r="L39" i="38"/>
  <c r="J40" i="38"/>
  <c r="L40" i="38"/>
  <c r="J41" i="38"/>
  <c r="L41" i="38"/>
  <c r="J42" i="38"/>
  <c r="L42" i="38"/>
  <c r="J43" i="38"/>
  <c r="L43" i="38"/>
  <c r="J44" i="38"/>
  <c r="L44" i="38"/>
  <c r="J45" i="38"/>
  <c r="L45" i="38"/>
  <c r="J46" i="38"/>
  <c r="L46" i="38"/>
  <c r="J47" i="38"/>
  <c r="L47" i="38"/>
  <c r="J48" i="38"/>
  <c r="L48" i="38"/>
  <c r="J49" i="38"/>
  <c r="L49" i="38"/>
  <c r="J50" i="38"/>
  <c r="L50" i="38"/>
  <c r="J51" i="38"/>
  <c r="L51" i="38"/>
  <c r="J52" i="38"/>
  <c r="L52" i="38"/>
  <c r="J53" i="38"/>
  <c r="L53" i="38"/>
  <c r="J54" i="38"/>
  <c r="L54" i="38"/>
  <c r="J55" i="38"/>
  <c r="L55" i="38"/>
  <c r="J56" i="38"/>
  <c r="L56" i="38"/>
  <c r="J57" i="38"/>
  <c r="L57" i="38"/>
  <c r="J58" i="38"/>
  <c r="L58" i="38"/>
  <c r="J59" i="38"/>
  <c r="L59" i="38"/>
  <c r="J60" i="38"/>
  <c r="L60" i="38"/>
  <c r="J61" i="38"/>
  <c r="L61" i="38"/>
  <c r="J15" i="37"/>
  <c r="L15" i="37"/>
  <c r="J16" i="37"/>
  <c r="L16" i="37"/>
  <c r="J17" i="37"/>
  <c r="L17" i="37"/>
  <c r="J18" i="37"/>
  <c r="L18" i="37"/>
  <c r="J19" i="37"/>
  <c r="L19" i="37"/>
  <c r="J20" i="37"/>
  <c r="L20" i="37"/>
  <c r="J21" i="37"/>
  <c r="L21" i="37"/>
  <c r="J22" i="37"/>
  <c r="L22" i="37"/>
  <c r="J23" i="37"/>
  <c r="L23" i="37"/>
  <c r="J24" i="37"/>
  <c r="L24" i="37"/>
  <c r="J25" i="37"/>
  <c r="L25" i="37"/>
  <c r="J26" i="37"/>
  <c r="L26" i="37"/>
  <c r="J27" i="37"/>
  <c r="L27" i="37"/>
  <c r="J28" i="37"/>
  <c r="L28" i="37"/>
  <c r="J29" i="37"/>
  <c r="L29" i="37"/>
  <c r="J30" i="37"/>
  <c r="L30" i="37"/>
  <c r="J31" i="37"/>
  <c r="L31" i="37"/>
  <c r="J32" i="37"/>
  <c r="L32" i="37"/>
  <c r="J33" i="37"/>
  <c r="L33" i="37"/>
  <c r="J34" i="37"/>
  <c r="L34" i="37"/>
  <c r="J35" i="37"/>
  <c r="L35" i="37"/>
  <c r="J36" i="37"/>
  <c r="L36" i="37"/>
  <c r="J37" i="37"/>
  <c r="L37" i="37"/>
  <c r="J38" i="37"/>
  <c r="L38" i="37"/>
  <c r="J39" i="37"/>
  <c r="L39" i="37"/>
  <c r="J40" i="37"/>
  <c r="L40" i="37"/>
  <c r="J41" i="37"/>
  <c r="L41" i="37"/>
  <c r="J42" i="37"/>
  <c r="L42" i="37"/>
  <c r="J43" i="37"/>
  <c r="L43" i="37"/>
  <c r="J44" i="37"/>
  <c r="L44" i="37"/>
  <c r="J45" i="37"/>
  <c r="L45" i="37"/>
  <c r="J46" i="37"/>
  <c r="L46" i="37"/>
  <c r="J47" i="37"/>
  <c r="L47" i="37"/>
  <c r="J48" i="37"/>
  <c r="L48" i="37"/>
  <c r="J49" i="37"/>
  <c r="L49" i="37"/>
  <c r="J50" i="37"/>
  <c r="L50" i="37"/>
  <c r="J51" i="37"/>
  <c r="L51" i="37"/>
  <c r="J52" i="37"/>
  <c r="L52" i="37"/>
  <c r="J53" i="37"/>
  <c r="L53" i="37"/>
  <c r="J54" i="37"/>
  <c r="L54" i="37"/>
  <c r="J55" i="37"/>
  <c r="L55" i="37"/>
  <c r="J56" i="37"/>
  <c r="L56" i="37"/>
  <c r="J57" i="37"/>
  <c r="L57" i="37"/>
  <c r="J58" i="37"/>
  <c r="L58" i="37"/>
  <c r="J59" i="37"/>
  <c r="L59" i="37"/>
  <c r="J60" i="37"/>
  <c r="L60" i="37"/>
  <c r="J61" i="37"/>
  <c r="L61" i="37"/>
  <c r="J15" i="36"/>
  <c r="L15" i="36"/>
  <c r="J16" i="36"/>
  <c r="L16" i="36"/>
  <c r="J17" i="36"/>
  <c r="L17" i="36"/>
  <c r="J18" i="36"/>
  <c r="L18" i="36"/>
  <c r="J19" i="36"/>
  <c r="L19" i="36"/>
  <c r="J20" i="36"/>
  <c r="L20" i="36"/>
  <c r="J21" i="36"/>
  <c r="L21" i="36"/>
  <c r="J22" i="36"/>
  <c r="L22" i="36"/>
  <c r="J23" i="36"/>
  <c r="L23" i="36"/>
  <c r="J24" i="36"/>
  <c r="L24" i="36"/>
  <c r="J25" i="36"/>
  <c r="L25" i="36"/>
  <c r="J26" i="36"/>
  <c r="L26" i="36"/>
  <c r="J27" i="36"/>
  <c r="L27" i="36"/>
  <c r="J28" i="36"/>
  <c r="L28" i="36"/>
  <c r="J29" i="36"/>
  <c r="L29" i="36"/>
  <c r="J30" i="36"/>
  <c r="L30" i="36"/>
  <c r="J31" i="36"/>
  <c r="L31" i="36"/>
  <c r="J32" i="36"/>
  <c r="L32" i="36"/>
  <c r="J33" i="36"/>
  <c r="L33" i="36"/>
  <c r="J34" i="36"/>
  <c r="L34" i="36"/>
  <c r="J35" i="36"/>
  <c r="L35" i="36"/>
  <c r="J36" i="36"/>
  <c r="L36" i="36"/>
  <c r="J37" i="36"/>
  <c r="L37" i="36"/>
  <c r="J38" i="36"/>
  <c r="L38" i="36"/>
  <c r="J39" i="36"/>
  <c r="L39" i="36"/>
  <c r="J40" i="36"/>
  <c r="L40" i="36"/>
  <c r="J41" i="36"/>
  <c r="L41" i="36"/>
  <c r="J42" i="36"/>
  <c r="L42" i="36"/>
  <c r="J43" i="36"/>
  <c r="L43" i="36"/>
  <c r="J44" i="36"/>
  <c r="L44" i="36"/>
  <c r="J45" i="36"/>
  <c r="L45" i="36"/>
  <c r="J46" i="36"/>
  <c r="L46" i="36"/>
  <c r="J47" i="36"/>
  <c r="L47" i="36"/>
  <c r="J48" i="36"/>
  <c r="L48" i="36"/>
  <c r="J49" i="36"/>
  <c r="L49" i="36"/>
  <c r="J50" i="36"/>
  <c r="L50" i="36"/>
  <c r="J51" i="36"/>
  <c r="L51" i="36"/>
  <c r="J52" i="36"/>
  <c r="L52" i="36"/>
  <c r="J53" i="36"/>
  <c r="L53" i="36"/>
  <c r="J54" i="36"/>
  <c r="L54" i="36"/>
  <c r="J55" i="36"/>
  <c r="L55" i="36"/>
  <c r="J56" i="36"/>
  <c r="L56" i="36"/>
  <c r="J57" i="36"/>
  <c r="L57" i="36"/>
  <c r="J58" i="36"/>
  <c r="L58" i="36"/>
  <c r="J59" i="36"/>
  <c r="L59" i="36"/>
  <c r="J60" i="36"/>
  <c r="L60" i="36"/>
  <c r="J61" i="36"/>
  <c r="L61" i="36"/>
  <c r="J15" i="35"/>
  <c r="L15" i="35"/>
  <c r="J16" i="35"/>
  <c r="L16" i="35"/>
  <c r="J17" i="35"/>
  <c r="L17" i="35"/>
  <c r="J18" i="35"/>
  <c r="L18" i="35"/>
  <c r="J19" i="35"/>
  <c r="L19" i="35"/>
  <c r="J20" i="35"/>
  <c r="L20" i="35"/>
  <c r="J21" i="35"/>
  <c r="L21" i="35"/>
  <c r="J22" i="35"/>
  <c r="L22" i="35"/>
  <c r="J23" i="35"/>
  <c r="L23" i="35"/>
  <c r="J24" i="35"/>
  <c r="L24" i="35"/>
  <c r="J25" i="35"/>
  <c r="L25" i="35"/>
  <c r="J26" i="35"/>
  <c r="L26" i="35"/>
  <c r="J27" i="35"/>
  <c r="L27" i="35"/>
  <c r="J28" i="35"/>
  <c r="L28" i="35"/>
  <c r="J29" i="35"/>
  <c r="L29" i="35"/>
  <c r="J30" i="35"/>
  <c r="L30" i="35"/>
  <c r="J31" i="35"/>
  <c r="L31" i="35"/>
  <c r="J32" i="35"/>
  <c r="L32" i="35"/>
  <c r="J33" i="35"/>
  <c r="L33" i="35"/>
  <c r="J34" i="35"/>
  <c r="L34" i="35"/>
  <c r="J35" i="35"/>
  <c r="L35" i="35"/>
  <c r="J36" i="35"/>
  <c r="L36" i="35"/>
  <c r="J37" i="35"/>
  <c r="L37" i="35"/>
  <c r="J38" i="35"/>
  <c r="L38" i="35"/>
  <c r="J39" i="35"/>
  <c r="L39" i="35"/>
  <c r="J40" i="35"/>
  <c r="L40" i="35"/>
  <c r="J41" i="35"/>
  <c r="L41" i="35"/>
  <c r="J42" i="35"/>
  <c r="L42" i="35"/>
  <c r="J43" i="35"/>
  <c r="L43" i="35"/>
  <c r="J44" i="35"/>
  <c r="L44" i="35"/>
  <c r="J45" i="35"/>
  <c r="L45" i="35"/>
  <c r="J46" i="35"/>
  <c r="L46" i="35"/>
  <c r="J47" i="35"/>
  <c r="L47" i="35"/>
  <c r="J48" i="35"/>
  <c r="L48" i="35"/>
  <c r="J49" i="35"/>
  <c r="L49" i="35" s="1"/>
  <c r="J50" i="35"/>
  <c r="L50" i="35"/>
  <c r="J51" i="35"/>
  <c r="L51" i="35" s="1"/>
  <c r="J52" i="35"/>
  <c r="L52" i="35"/>
  <c r="J53" i="35"/>
  <c r="L53" i="35" s="1"/>
  <c r="J54" i="35"/>
  <c r="L54" i="35"/>
  <c r="J55" i="35"/>
  <c r="L55" i="35" s="1"/>
  <c r="J56" i="35"/>
  <c r="L56" i="35"/>
  <c r="J57" i="35"/>
  <c r="L57" i="35" s="1"/>
  <c r="J58" i="35"/>
  <c r="L58" i="35"/>
  <c r="J59" i="35"/>
  <c r="L59" i="35" s="1"/>
  <c r="J60" i="35"/>
  <c r="L60" i="35"/>
  <c r="J61" i="35"/>
  <c r="L61" i="35" s="1"/>
  <c r="J15" i="34"/>
  <c r="L15" i="34"/>
  <c r="J16" i="34"/>
  <c r="L16" i="34" s="1"/>
  <c r="J17" i="34"/>
  <c r="L17" i="34"/>
  <c r="J18" i="34"/>
  <c r="L18" i="34" s="1"/>
  <c r="J19" i="34"/>
  <c r="L19" i="34"/>
  <c r="J20" i="34"/>
  <c r="L20" i="34" s="1"/>
  <c r="J21" i="34"/>
  <c r="L21" i="34"/>
  <c r="J22" i="34"/>
  <c r="L22" i="34" s="1"/>
  <c r="J23" i="34"/>
  <c r="L23" i="34"/>
  <c r="J24" i="34"/>
  <c r="L24" i="34" s="1"/>
  <c r="J25" i="34"/>
  <c r="L25" i="34"/>
  <c r="J26" i="34"/>
  <c r="L26" i="34" s="1"/>
  <c r="J27" i="34"/>
  <c r="L27" i="34"/>
  <c r="J28" i="34"/>
  <c r="L28" i="34" s="1"/>
  <c r="J29" i="34"/>
  <c r="L29" i="34"/>
  <c r="J30" i="34"/>
  <c r="L30" i="34" s="1"/>
  <c r="J31" i="34"/>
  <c r="L31" i="34"/>
  <c r="J32" i="34"/>
  <c r="L32" i="34" s="1"/>
  <c r="J33" i="34"/>
  <c r="L33" i="34"/>
  <c r="J34" i="34"/>
  <c r="L34" i="34" s="1"/>
  <c r="J35" i="34"/>
  <c r="L35" i="34"/>
  <c r="J36" i="34"/>
  <c r="L36" i="34" s="1"/>
  <c r="J37" i="34"/>
  <c r="L37" i="34"/>
  <c r="J38" i="34"/>
  <c r="L38" i="34" s="1"/>
  <c r="J39" i="34"/>
  <c r="L39" i="34"/>
  <c r="J40" i="34"/>
  <c r="L40" i="34" s="1"/>
  <c r="J41" i="34"/>
  <c r="L41" i="34"/>
  <c r="J42" i="34"/>
  <c r="L42" i="34" s="1"/>
  <c r="J43" i="34"/>
  <c r="L43" i="34"/>
  <c r="J44" i="34"/>
  <c r="L44" i="34" s="1"/>
  <c r="J45" i="34"/>
  <c r="L45" i="34"/>
  <c r="J46" i="34"/>
  <c r="L46" i="34" s="1"/>
  <c r="J47" i="34"/>
  <c r="L47" i="34"/>
  <c r="J48" i="34"/>
  <c r="L48" i="34" s="1"/>
  <c r="J49" i="34"/>
  <c r="L49" i="34"/>
  <c r="J50" i="34"/>
  <c r="L50" i="34" s="1"/>
  <c r="J51" i="34"/>
  <c r="L51" i="34"/>
  <c r="J52" i="34"/>
  <c r="L52" i="34" s="1"/>
  <c r="J53" i="34"/>
  <c r="L53" i="34"/>
  <c r="J54" i="34"/>
  <c r="L54" i="34" s="1"/>
  <c r="J55" i="34"/>
  <c r="L55" i="34"/>
  <c r="J56" i="34"/>
  <c r="L56" i="34" s="1"/>
  <c r="J57" i="34"/>
  <c r="L57" i="34"/>
  <c r="J58" i="34"/>
  <c r="L58" i="34" s="1"/>
  <c r="J59" i="34"/>
  <c r="L59" i="34"/>
  <c r="J60" i="34"/>
  <c r="L60" i="34" s="1"/>
  <c r="J61" i="34"/>
  <c r="L61" i="34"/>
  <c r="J15" i="33"/>
  <c r="L15" i="33" s="1"/>
  <c r="J16" i="33"/>
  <c r="L16" i="33"/>
  <c r="J17" i="33"/>
  <c r="L17" i="33" s="1"/>
  <c r="J18" i="33"/>
  <c r="L18" i="33"/>
  <c r="J19" i="33"/>
  <c r="L19" i="33" s="1"/>
  <c r="J20" i="33"/>
  <c r="L20" i="33"/>
  <c r="J21" i="33"/>
  <c r="L21" i="33" s="1"/>
  <c r="J22" i="33"/>
  <c r="L22" i="33"/>
  <c r="J23" i="33"/>
  <c r="L23" i="33" s="1"/>
  <c r="J24" i="33"/>
  <c r="L24" i="33"/>
  <c r="J25" i="33"/>
  <c r="L25" i="33" s="1"/>
  <c r="J26" i="33"/>
  <c r="L26" i="33"/>
  <c r="J27" i="33"/>
  <c r="L27" i="33" s="1"/>
  <c r="J28" i="33"/>
  <c r="L28" i="33"/>
  <c r="J29" i="33"/>
  <c r="L29" i="33" s="1"/>
  <c r="J30" i="33"/>
  <c r="L30" i="33"/>
  <c r="J31" i="33"/>
  <c r="L31" i="33" s="1"/>
  <c r="J32" i="33"/>
  <c r="L32" i="33"/>
  <c r="J33" i="33"/>
  <c r="L33" i="33" s="1"/>
  <c r="J34" i="33"/>
  <c r="L34" i="33"/>
  <c r="J35" i="33"/>
  <c r="L35" i="33" s="1"/>
  <c r="J36" i="33"/>
  <c r="L36" i="33"/>
  <c r="J37" i="33"/>
  <c r="L37" i="33" s="1"/>
  <c r="J38" i="33"/>
  <c r="L38" i="33"/>
  <c r="J39" i="33"/>
  <c r="L39" i="33" s="1"/>
  <c r="J40" i="33"/>
  <c r="L40" i="33"/>
  <c r="J41" i="33"/>
  <c r="L41" i="33" s="1"/>
  <c r="J42" i="33"/>
  <c r="L42" i="33"/>
  <c r="J43" i="33"/>
  <c r="L43" i="33" s="1"/>
  <c r="J44" i="33"/>
  <c r="L44" i="33"/>
  <c r="J45" i="33"/>
  <c r="L45" i="33" s="1"/>
  <c r="J46" i="33"/>
  <c r="L46" i="33"/>
  <c r="J47" i="33"/>
  <c r="L47" i="33" s="1"/>
  <c r="J48" i="33"/>
  <c r="L48" i="33"/>
  <c r="J49" i="33"/>
  <c r="L49" i="33" s="1"/>
  <c r="J50" i="33"/>
  <c r="L50" i="33"/>
  <c r="J51" i="33"/>
  <c r="L51" i="33" s="1"/>
  <c r="J52" i="33"/>
  <c r="L52" i="33"/>
  <c r="J53" i="33"/>
  <c r="L53" i="33" s="1"/>
  <c r="J54" i="33"/>
  <c r="L54" i="33"/>
  <c r="J55" i="33"/>
  <c r="L55" i="33" s="1"/>
  <c r="J56" i="33"/>
  <c r="L56" i="33"/>
  <c r="J57" i="33"/>
  <c r="L57" i="33" s="1"/>
  <c r="J58" i="33"/>
  <c r="L58" i="33"/>
  <c r="J59" i="33"/>
  <c r="L59" i="33" s="1"/>
  <c r="J60" i="33"/>
  <c r="L60" i="33"/>
  <c r="J61" i="33"/>
  <c r="L61" i="33" s="1"/>
  <c r="J15" i="32"/>
  <c r="L15" i="32"/>
  <c r="J16" i="32"/>
  <c r="L16" i="32" s="1"/>
  <c r="J17" i="32"/>
  <c r="L17" i="32"/>
  <c r="J18" i="32"/>
  <c r="L18" i="32" s="1"/>
  <c r="J19" i="32"/>
  <c r="L19" i="32"/>
  <c r="J20" i="32"/>
  <c r="L20" i="32" s="1"/>
  <c r="J21" i="32"/>
  <c r="L21" i="32"/>
  <c r="J22" i="32"/>
  <c r="L22" i="32" s="1"/>
  <c r="J23" i="32"/>
  <c r="L23" i="32"/>
  <c r="J24" i="32"/>
  <c r="L24" i="32" s="1"/>
  <c r="J25" i="32"/>
  <c r="L25" i="32"/>
  <c r="J26" i="32"/>
  <c r="L26" i="32" s="1"/>
  <c r="J27" i="32"/>
  <c r="L27" i="32"/>
  <c r="J28" i="32"/>
  <c r="L28" i="32" s="1"/>
  <c r="J29" i="32"/>
  <c r="L29" i="32"/>
  <c r="J30" i="32"/>
  <c r="L30" i="32" s="1"/>
  <c r="J31" i="32"/>
  <c r="L31" i="32"/>
  <c r="J32" i="32"/>
  <c r="L32" i="32" s="1"/>
  <c r="J33" i="32"/>
  <c r="L33" i="32"/>
  <c r="J34" i="32"/>
  <c r="L34" i="32" s="1"/>
  <c r="J35" i="32"/>
  <c r="L35" i="32"/>
  <c r="J36" i="32"/>
  <c r="L36" i="32" s="1"/>
  <c r="J37" i="32"/>
  <c r="L37" i="32"/>
  <c r="J38" i="32"/>
  <c r="L38" i="32" s="1"/>
  <c r="J39" i="32"/>
  <c r="L39" i="32"/>
  <c r="J40" i="32"/>
  <c r="L40" i="32" s="1"/>
  <c r="J41" i="32"/>
  <c r="L41" i="32"/>
  <c r="J42" i="32"/>
  <c r="L42" i="32" s="1"/>
  <c r="J43" i="32"/>
  <c r="L43" i="32"/>
  <c r="J44" i="32"/>
  <c r="L44" i="32" s="1"/>
  <c r="J45" i="32"/>
  <c r="L45" i="32"/>
  <c r="J46" i="32"/>
  <c r="L46" i="32" s="1"/>
  <c r="J47" i="32"/>
  <c r="L47" i="32"/>
  <c r="J48" i="32"/>
  <c r="L48" i="32" s="1"/>
  <c r="J49" i="32"/>
  <c r="L49" i="32"/>
  <c r="J50" i="32"/>
  <c r="L50" i="32" s="1"/>
  <c r="J51" i="32"/>
  <c r="L51" i="32"/>
  <c r="J52" i="32"/>
  <c r="L52" i="32" s="1"/>
  <c r="J53" i="32"/>
  <c r="L53" i="32"/>
  <c r="J54" i="32"/>
  <c r="L54" i="32" s="1"/>
  <c r="J55" i="32"/>
  <c r="L55" i="32"/>
  <c r="J56" i="32"/>
  <c r="L56" i="32" s="1"/>
  <c r="J57" i="32"/>
  <c r="L57" i="32"/>
  <c r="J58" i="32"/>
  <c r="L58" i="32" s="1"/>
  <c r="J59" i="32"/>
  <c r="L59" i="32"/>
  <c r="J60" i="32"/>
  <c r="L60" i="32" s="1"/>
  <c r="J61" i="32"/>
  <c r="L61" i="32"/>
  <c r="J15" i="31"/>
  <c r="L15" i="31" s="1"/>
  <c r="J16" i="31"/>
  <c r="L16" i="31"/>
  <c r="J17" i="31"/>
  <c r="L17" i="31" s="1"/>
  <c r="J18" i="31"/>
  <c r="L18" i="31"/>
  <c r="J19" i="31"/>
  <c r="L19" i="31" s="1"/>
  <c r="J20" i="31"/>
  <c r="L20" i="31"/>
  <c r="J21" i="31"/>
  <c r="L21" i="31" s="1"/>
  <c r="J22" i="31"/>
  <c r="L22" i="31"/>
  <c r="J23" i="31"/>
  <c r="L23" i="31" s="1"/>
  <c r="J24" i="31"/>
  <c r="L24" i="31"/>
  <c r="J25" i="31"/>
  <c r="L25" i="31" s="1"/>
  <c r="J26" i="31"/>
  <c r="L26" i="31"/>
  <c r="J27" i="31"/>
  <c r="L27" i="31" s="1"/>
  <c r="J28" i="31"/>
  <c r="L28" i="31"/>
  <c r="J29" i="31"/>
  <c r="L29" i="31" s="1"/>
  <c r="J30" i="31"/>
  <c r="L30" i="31"/>
  <c r="J31" i="31"/>
  <c r="L31" i="31" s="1"/>
  <c r="J32" i="31"/>
  <c r="L32" i="31"/>
  <c r="J33" i="31"/>
  <c r="L33" i="31" s="1"/>
  <c r="J34" i="31"/>
  <c r="L34" i="31"/>
  <c r="J35" i="31"/>
  <c r="L35" i="31" s="1"/>
  <c r="J36" i="31"/>
  <c r="L36" i="31"/>
  <c r="J37" i="31"/>
  <c r="L37" i="31" s="1"/>
  <c r="J38" i="31"/>
  <c r="L38" i="31"/>
  <c r="J39" i="31"/>
  <c r="L39" i="31" s="1"/>
  <c r="J40" i="31"/>
  <c r="L40" i="31"/>
  <c r="J41" i="31"/>
  <c r="L41" i="31" s="1"/>
  <c r="J42" i="31"/>
  <c r="L42" i="31"/>
  <c r="J43" i="31"/>
  <c r="L43" i="31" s="1"/>
  <c r="J44" i="31"/>
  <c r="L44" i="31"/>
  <c r="J45" i="31"/>
  <c r="L45" i="31" s="1"/>
  <c r="J46" i="31"/>
  <c r="L46" i="31"/>
  <c r="J47" i="31"/>
  <c r="L47" i="31" s="1"/>
  <c r="J48" i="31"/>
  <c r="L48" i="31"/>
  <c r="J49" i="31"/>
  <c r="L49" i="31" s="1"/>
  <c r="J50" i="31"/>
  <c r="L50" i="31"/>
  <c r="J51" i="31"/>
  <c r="L51" i="31" s="1"/>
  <c r="J52" i="31"/>
  <c r="L52" i="31"/>
  <c r="J53" i="31"/>
  <c r="L53" i="31" s="1"/>
  <c r="J54" i="31"/>
  <c r="L54" i="31"/>
  <c r="J55" i="31"/>
  <c r="L55" i="31" s="1"/>
  <c r="J56" i="31"/>
  <c r="L56" i="31"/>
  <c r="J57" i="31"/>
  <c r="L57" i="31" s="1"/>
  <c r="J58" i="31"/>
  <c r="L58" i="31"/>
  <c r="J59" i="31"/>
  <c r="L59" i="31" s="1"/>
  <c r="J60" i="31"/>
  <c r="L60" i="31"/>
  <c r="J61" i="31"/>
  <c r="L61" i="31" s="1"/>
  <c r="J15" i="30"/>
  <c r="L15" i="30"/>
  <c r="J16" i="30"/>
  <c r="L16" i="30" s="1"/>
  <c r="J17" i="30"/>
  <c r="L17" i="30"/>
  <c r="J18" i="30"/>
  <c r="L18" i="30" s="1"/>
  <c r="J19" i="30"/>
  <c r="L19" i="30"/>
  <c r="J20" i="30"/>
  <c r="L20" i="30" s="1"/>
  <c r="J21" i="30"/>
  <c r="L21" i="30"/>
  <c r="J22" i="30"/>
  <c r="L22" i="30" s="1"/>
  <c r="J23" i="30"/>
  <c r="L23" i="30"/>
  <c r="J24" i="30"/>
  <c r="L24" i="30" s="1"/>
  <c r="J25" i="30"/>
  <c r="L25" i="30"/>
  <c r="J26" i="30"/>
  <c r="L26" i="30" s="1"/>
  <c r="J27" i="30"/>
  <c r="L27" i="30"/>
  <c r="J28" i="30"/>
  <c r="L28" i="30" s="1"/>
  <c r="J29" i="30"/>
  <c r="L29" i="30"/>
  <c r="J30" i="30"/>
  <c r="L30" i="30" s="1"/>
  <c r="J31" i="30"/>
  <c r="L31" i="30"/>
  <c r="J32" i="30"/>
  <c r="L32" i="30" s="1"/>
  <c r="J33" i="30"/>
  <c r="L33" i="30"/>
  <c r="J34" i="30"/>
  <c r="L34" i="30" s="1"/>
  <c r="J35" i="30"/>
  <c r="L35" i="30"/>
  <c r="J36" i="30"/>
  <c r="L36" i="30" s="1"/>
  <c r="J37" i="30"/>
  <c r="L37" i="30"/>
  <c r="J38" i="30"/>
  <c r="L38" i="30" s="1"/>
  <c r="J39" i="30"/>
  <c r="L39" i="30"/>
  <c r="J40" i="30"/>
  <c r="L40" i="30" s="1"/>
  <c r="J41" i="30"/>
  <c r="L41" i="30"/>
  <c r="J42" i="30"/>
  <c r="L42" i="30" s="1"/>
  <c r="J43" i="30"/>
  <c r="L43" i="30"/>
  <c r="J44" i="30"/>
  <c r="L44" i="30" s="1"/>
  <c r="J45" i="30"/>
  <c r="L45" i="30"/>
  <c r="J46" i="30"/>
  <c r="L46" i="30" s="1"/>
  <c r="J47" i="30"/>
  <c r="L47" i="30"/>
  <c r="J48" i="30"/>
  <c r="L48" i="30" s="1"/>
  <c r="J49" i="30"/>
  <c r="L49" i="30"/>
  <c r="J50" i="30"/>
  <c r="L50" i="30" s="1"/>
  <c r="J51" i="30"/>
  <c r="L51" i="30"/>
  <c r="J52" i="30"/>
  <c r="L52" i="30" s="1"/>
  <c r="J53" i="30"/>
  <c r="L53" i="30"/>
  <c r="J54" i="30"/>
  <c r="L54" i="30" s="1"/>
  <c r="J55" i="30"/>
  <c r="L55" i="30"/>
  <c r="J56" i="30"/>
  <c r="L56" i="30" s="1"/>
  <c r="J57" i="30"/>
  <c r="L57" i="30"/>
  <c r="J58" i="30"/>
  <c r="L58" i="30" s="1"/>
  <c r="J59" i="30"/>
  <c r="L59" i="30"/>
  <c r="J60" i="30"/>
  <c r="L60" i="30" s="1"/>
  <c r="J61" i="30"/>
  <c r="L61" i="30"/>
  <c r="J15" i="29"/>
  <c r="L15" i="29" s="1"/>
  <c r="J16" i="29"/>
  <c r="L16" i="29"/>
  <c r="J17" i="29"/>
  <c r="L17" i="29" s="1"/>
  <c r="J18" i="29"/>
  <c r="L18" i="29"/>
  <c r="J19" i="29"/>
  <c r="L19" i="29" s="1"/>
  <c r="J20" i="29"/>
  <c r="L20" i="29"/>
  <c r="J21" i="29"/>
  <c r="L21" i="29" s="1"/>
  <c r="J22" i="29"/>
  <c r="L22" i="29"/>
  <c r="J23" i="29"/>
  <c r="L23" i="29" s="1"/>
  <c r="J24" i="29"/>
  <c r="L24" i="29"/>
  <c r="J25" i="29"/>
  <c r="L25" i="29" s="1"/>
  <c r="J26" i="29"/>
  <c r="L26" i="29"/>
  <c r="J27" i="29"/>
  <c r="L27" i="29" s="1"/>
  <c r="J28" i="29"/>
  <c r="L28" i="29"/>
  <c r="J29" i="29"/>
  <c r="L29" i="29" s="1"/>
  <c r="J30" i="29"/>
  <c r="L30" i="29"/>
  <c r="J31" i="29"/>
  <c r="L31" i="29" s="1"/>
  <c r="J32" i="29"/>
  <c r="L32" i="29"/>
  <c r="J33" i="29"/>
  <c r="L33" i="29" s="1"/>
  <c r="J34" i="29"/>
  <c r="L34" i="29"/>
  <c r="J35" i="29"/>
  <c r="L35" i="29" s="1"/>
  <c r="J36" i="29"/>
  <c r="L36" i="29"/>
  <c r="J37" i="29"/>
  <c r="L37" i="29" s="1"/>
  <c r="J38" i="29"/>
  <c r="L38" i="29"/>
  <c r="J39" i="29"/>
  <c r="L39" i="29" s="1"/>
  <c r="J40" i="29"/>
  <c r="L40" i="29"/>
  <c r="J41" i="29"/>
  <c r="L41" i="29" s="1"/>
  <c r="J42" i="29"/>
  <c r="L42" i="29"/>
  <c r="J43" i="29"/>
  <c r="L43" i="29" s="1"/>
  <c r="J44" i="29"/>
  <c r="L44" i="29"/>
  <c r="J45" i="29"/>
  <c r="L45" i="29" s="1"/>
  <c r="J46" i="29"/>
  <c r="L46" i="29"/>
  <c r="J47" i="29"/>
  <c r="L47" i="29" s="1"/>
  <c r="J48" i="29"/>
  <c r="L48" i="29"/>
  <c r="J49" i="29"/>
  <c r="L49" i="29" s="1"/>
  <c r="J50" i="29"/>
  <c r="L50" i="29"/>
  <c r="J51" i="29"/>
  <c r="L51" i="29" s="1"/>
  <c r="J52" i="29"/>
  <c r="L52" i="29"/>
  <c r="J53" i="29"/>
  <c r="L53" i="29" s="1"/>
  <c r="J54" i="29"/>
  <c r="L54" i="29"/>
  <c r="J55" i="29"/>
  <c r="L55" i="29" s="1"/>
  <c r="J56" i="29"/>
  <c r="L56" i="29"/>
  <c r="J57" i="29"/>
  <c r="L57" i="29" s="1"/>
  <c r="J58" i="29"/>
  <c r="L58" i="29"/>
  <c r="J59" i="29"/>
  <c r="L59" i="29" s="1"/>
  <c r="J60" i="29"/>
  <c r="L60" i="29"/>
  <c r="J61" i="29"/>
  <c r="L61" i="29" s="1"/>
  <c r="J15" i="28"/>
  <c r="L15" i="28"/>
  <c r="J16" i="28"/>
  <c r="L16" i="28" s="1"/>
  <c r="J17" i="28"/>
  <c r="L17" i="28"/>
  <c r="J18" i="28"/>
  <c r="L18" i="28" s="1"/>
  <c r="J19" i="28"/>
  <c r="L19" i="28"/>
  <c r="J20" i="28"/>
  <c r="L20" i="28" s="1"/>
  <c r="J21" i="28"/>
  <c r="L21" i="28"/>
  <c r="J22" i="28"/>
  <c r="L22" i="28" s="1"/>
  <c r="J23" i="28"/>
  <c r="L23" i="28"/>
  <c r="J24" i="28"/>
  <c r="L24" i="28" s="1"/>
  <c r="J25" i="28"/>
  <c r="L25" i="28"/>
  <c r="J26" i="28"/>
  <c r="L26" i="28" s="1"/>
  <c r="J27" i="28"/>
  <c r="L27" i="28"/>
  <c r="J28" i="28"/>
  <c r="L28" i="28" s="1"/>
  <c r="J29" i="28"/>
  <c r="L29" i="28"/>
  <c r="J30" i="28"/>
  <c r="L30" i="28" s="1"/>
  <c r="J31" i="28"/>
  <c r="L31" i="28"/>
  <c r="J32" i="28"/>
  <c r="L32" i="28" s="1"/>
  <c r="J33" i="28"/>
  <c r="L33" i="28"/>
  <c r="J34" i="28"/>
  <c r="L34" i="28" s="1"/>
  <c r="J35" i="28"/>
  <c r="L35" i="28"/>
  <c r="J36" i="28"/>
  <c r="L36" i="28" s="1"/>
  <c r="J37" i="28"/>
  <c r="L37" i="28"/>
  <c r="J38" i="28"/>
  <c r="L38" i="28" s="1"/>
  <c r="J39" i="28"/>
  <c r="L39" i="28"/>
  <c r="J40" i="28"/>
  <c r="L40" i="28" s="1"/>
  <c r="J41" i="28"/>
  <c r="L41" i="28"/>
  <c r="J42" i="28"/>
  <c r="L42" i="28" s="1"/>
  <c r="J43" i="28"/>
  <c r="L43" i="28"/>
  <c r="J44" i="28"/>
  <c r="L44" i="28" s="1"/>
  <c r="J45" i="28"/>
  <c r="L45" i="28" s="1"/>
  <c r="J46" i="28"/>
  <c r="L46" i="28" s="1"/>
  <c r="J47" i="28"/>
  <c r="L47" i="28"/>
  <c r="J48" i="28"/>
  <c r="L48" i="28" s="1"/>
  <c r="J49" i="28"/>
  <c r="L49" i="28" s="1"/>
  <c r="J50" i="28"/>
  <c r="L50" i="28" s="1"/>
  <c r="J51" i="28"/>
  <c r="L51" i="28"/>
  <c r="J52" i="28"/>
  <c r="L52" i="28" s="1"/>
  <c r="J53" i="28"/>
  <c r="L53" i="28" s="1"/>
  <c r="J54" i="28"/>
  <c r="L54" i="28" s="1"/>
  <c r="J55" i="28"/>
  <c r="L55" i="28"/>
  <c r="J56" i="28"/>
  <c r="L56" i="28" s="1"/>
  <c r="J57" i="28"/>
  <c r="L57" i="28" s="1"/>
  <c r="J58" i="28"/>
  <c r="L58" i="28" s="1"/>
  <c r="J59" i="28"/>
  <c r="L59" i="28"/>
  <c r="J60" i="28"/>
  <c r="L60" i="28"/>
  <c r="J61" i="28"/>
  <c r="L61" i="28"/>
  <c r="J15" i="27"/>
  <c r="L15" i="27"/>
  <c r="J16" i="27"/>
  <c r="L16" i="27"/>
  <c r="J17" i="27"/>
  <c r="L17" i="27"/>
  <c r="J18" i="27"/>
  <c r="L18" i="27"/>
  <c r="J19" i="27"/>
  <c r="L19" i="27"/>
  <c r="J20" i="27"/>
  <c r="L20" i="27"/>
  <c r="J21" i="27"/>
  <c r="L21" i="27"/>
  <c r="J22" i="27"/>
  <c r="L22" i="27"/>
  <c r="J23" i="27"/>
  <c r="L23" i="27"/>
  <c r="J24" i="27"/>
  <c r="L24" i="27"/>
  <c r="J25" i="27"/>
  <c r="L25" i="27"/>
  <c r="J26" i="27"/>
  <c r="L26" i="27"/>
  <c r="J27" i="27"/>
  <c r="L27" i="27"/>
  <c r="J28" i="27"/>
  <c r="L28" i="27"/>
  <c r="J29" i="27"/>
  <c r="L29" i="27"/>
  <c r="J30" i="27"/>
  <c r="L30" i="27"/>
  <c r="J31" i="27"/>
  <c r="L31" i="27"/>
  <c r="J32" i="27"/>
  <c r="L32" i="27"/>
  <c r="J33" i="27"/>
  <c r="L33" i="27"/>
  <c r="J34" i="27"/>
  <c r="L34" i="27"/>
  <c r="J35" i="27"/>
  <c r="L35" i="27"/>
  <c r="J36" i="27"/>
  <c r="L36" i="27"/>
  <c r="J37" i="27"/>
  <c r="L37" i="27"/>
  <c r="J38" i="27"/>
  <c r="L38" i="27"/>
  <c r="J39" i="27"/>
  <c r="L39" i="27"/>
  <c r="J40" i="27"/>
  <c r="L40" i="27"/>
  <c r="J41" i="27"/>
  <c r="L41" i="27"/>
  <c r="J42" i="27"/>
  <c r="L42" i="27"/>
  <c r="J43" i="27"/>
  <c r="L43" i="27"/>
  <c r="J44" i="27"/>
  <c r="L44" i="27"/>
  <c r="J45" i="27"/>
  <c r="L45" i="27"/>
  <c r="J46" i="27"/>
  <c r="L46" i="27"/>
  <c r="J47" i="27"/>
  <c r="L47" i="27"/>
  <c r="J48" i="27"/>
  <c r="L48" i="27"/>
  <c r="J49" i="27"/>
  <c r="L49" i="27"/>
  <c r="J50" i="27"/>
  <c r="L50" i="27"/>
  <c r="J51" i="27"/>
  <c r="L51" i="27"/>
  <c r="J52" i="27"/>
  <c r="L52" i="27"/>
  <c r="J53" i="27"/>
  <c r="L53" i="27"/>
  <c r="J54" i="27"/>
  <c r="L54" i="27"/>
  <c r="J55" i="27"/>
  <c r="L55" i="27"/>
  <c r="J56" i="27"/>
  <c r="L56" i="27"/>
  <c r="J57" i="27"/>
  <c r="L57" i="27"/>
  <c r="J58" i="27"/>
  <c r="L58" i="27"/>
  <c r="J59" i="27"/>
  <c r="L59" i="27"/>
  <c r="J60" i="27"/>
  <c r="L60" i="27"/>
  <c r="J61" i="27"/>
  <c r="L61" i="27"/>
  <c r="J15" i="26"/>
  <c r="L15" i="26"/>
  <c r="J16" i="26"/>
  <c r="L16" i="26"/>
  <c r="J17" i="26"/>
  <c r="L17" i="26"/>
  <c r="J18" i="26"/>
  <c r="L18" i="26"/>
  <c r="J19" i="26"/>
  <c r="L19" i="26"/>
  <c r="J20" i="26"/>
  <c r="L20" i="26"/>
  <c r="J21" i="26"/>
  <c r="L21" i="26"/>
  <c r="J22" i="26"/>
  <c r="L22" i="26"/>
  <c r="J23" i="26"/>
  <c r="L23" i="26"/>
  <c r="J24" i="26"/>
  <c r="L24" i="26"/>
  <c r="J25" i="26"/>
  <c r="L25" i="26"/>
  <c r="J26" i="26"/>
  <c r="L26" i="26"/>
  <c r="J27" i="26"/>
  <c r="L27" i="26"/>
  <c r="J28" i="26"/>
  <c r="L28" i="26"/>
  <c r="J29" i="26"/>
  <c r="L29" i="26"/>
  <c r="J30" i="26"/>
  <c r="L30" i="26"/>
  <c r="J31" i="26"/>
  <c r="L31" i="26"/>
  <c r="J32" i="26"/>
  <c r="L32" i="26"/>
  <c r="J33" i="26"/>
  <c r="L33" i="26"/>
  <c r="J34" i="26"/>
  <c r="L34" i="26"/>
  <c r="J35" i="26"/>
  <c r="L35" i="26"/>
  <c r="J36" i="26"/>
  <c r="L36" i="26"/>
  <c r="J37" i="26"/>
  <c r="L37" i="26"/>
  <c r="J38" i="26"/>
  <c r="L38" i="26"/>
  <c r="J39" i="26"/>
  <c r="L39" i="26"/>
  <c r="J40" i="26"/>
  <c r="L40" i="26"/>
  <c r="J41" i="26"/>
  <c r="L41" i="26"/>
  <c r="J42" i="26"/>
  <c r="L42" i="26"/>
  <c r="J43" i="26"/>
  <c r="L43" i="26"/>
  <c r="J44" i="26"/>
  <c r="L44" i="26"/>
  <c r="J45" i="26"/>
  <c r="L45" i="26"/>
  <c r="J46" i="26"/>
  <c r="L46" i="26"/>
  <c r="J47" i="26"/>
  <c r="L47" i="26"/>
  <c r="J48" i="26"/>
  <c r="L48" i="26"/>
  <c r="J49" i="26"/>
  <c r="L49" i="26"/>
  <c r="J50" i="26"/>
  <c r="L50" i="26"/>
  <c r="J51" i="26"/>
  <c r="L51" i="26"/>
  <c r="J52" i="26"/>
  <c r="L52" i="26"/>
  <c r="J53" i="26"/>
  <c r="L53" i="26"/>
  <c r="J54" i="26"/>
  <c r="L54" i="26"/>
  <c r="J55" i="26"/>
  <c r="L55" i="26"/>
  <c r="J56" i="26"/>
  <c r="L56" i="26"/>
  <c r="J57" i="26"/>
  <c r="L57" i="26"/>
  <c r="J58" i="26"/>
  <c r="L58" i="26"/>
  <c r="J59" i="26"/>
  <c r="L59" i="26"/>
  <c r="J60" i="26"/>
  <c r="L60" i="26"/>
  <c r="J61" i="26"/>
  <c r="L61" i="26"/>
  <c r="J15" i="25"/>
  <c r="L15" i="25"/>
  <c r="J16" i="25"/>
  <c r="L16" i="25"/>
  <c r="J17" i="25"/>
  <c r="L17" i="25"/>
  <c r="J18" i="25"/>
  <c r="L18" i="25"/>
  <c r="J19" i="25"/>
  <c r="L19" i="25"/>
  <c r="J20" i="25"/>
  <c r="L20" i="25"/>
  <c r="J21" i="25"/>
  <c r="L21" i="25"/>
  <c r="J22" i="25"/>
  <c r="L22" i="25"/>
  <c r="J23" i="25"/>
  <c r="L23" i="25"/>
  <c r="J24" i="25"/>
  <c r="L24" i="25"/>
  <c r="J25" i="25"/>
  <c r="L25" i="25"/>
  <c r="J26" i="25"/>
  <c r="L26" i="25"/>
  <c r="J27" i="25"/>
  <c r="L27" i="25"/>
  <c r="J28" i="25"/>
  <c r="L28" i="25"/>
  <c r="J29" i="25"/>
  <c r="L29" i="25"/>
  <c r="J30" i="25"/>
  <c r="L30" i="25"/>
  <c r="J31" i="25"/>
  <c r="L31" i="25"/>
  <c r="J32" i="25"/>
  <c r="L32" i="25"/>
  <c r="J33" i="25"/>
  <c r="L33" i="25"/>
  <c r="J34" i="25"/>
  <c r="L34" i="25"/>
  <c r="J35" i="25"/>
  <c r="L35" i="25"/>
  <c r="J36" i="25"/>
  <c r="L36" i="25"/>
  <c r="J37" i="25"/>
  <c r="L37" i="25"/>
  <c r="J38" i="25"/>
  <c r="L38" i="25"/>
  <c r="J39" i="25"/>
  <c r="L39" i="25"/>
  <c r="J40" i="25"/>
  <c r="L40" i="25"/>
  <c r="J41" i="25"/>
  <c r="L41" i="25"/>
  <c r="J42" i="25"/>
  <c r="L42" i="25"/>
  <c r="J43" i="25"/>
  <c r="L43" i="25"/>
  <c r="J44" i="25"/>
  <c r="L44" i="25"/>
  <c r="J45" i="25"/>
  <c r="L45" i="25"/>
  <c r="J46" i="25"/>
  <c r="L46" i="25"/>
  <c r="J47" i="25"/>
  <c r="L47" i="25"/>
  <c r="J48" i="25"/>
  <c r="L48" i="25"/>
  <c r="J49" i="25"/>
  <c r="L49" i="25"/>
  <c r="J50" i="25"/>
  <c r="L50" i="25"/>
  <c r="J51" i="25"/>
  <c r="L51" i="25"/>
  <c r="J52" i="25"/>
  <c r="L52" i="25"/>
  <c r="J53" i="25"/>
  <c r="L53" i="25"/>
  <c r="J54" i="25"/>
  <c r="L54" i="25"/>
  <c r="J55" i="25"/>
  <c r="L55" i="25"/>
  <c r="J56" i="25"/>
  <c r="L56" i="25"/>
  <c r="J57" i="25"/>
  <c r="L57" i="25"/>
  <c r="J58" i="25"/>
  <c r="L58" i="25"/>
  <c r="J59" i="25"/>
  <c r="L59" i="25"/>
  <c r="J60" i="25"/>
  <c r="L60" i="25"/>
  <c r="J61" i="25"/>
  <c r="L61" i="25"/>
  <c r="J15" i="24"/>
  <c r="L15" i="24"/>
  <c r="J16" i="24"/>
  <c r="L16" i="24"/>
  <c r="J17" i="24"/>
  <c r="L17" i="24"/>
  <c r="J18" i="24"/>
  <c r="L18" i="24"/>
  <c r="J19" i="24"/>
  <c r="L19" i="24"/>
  <c r="J20" i="24"/>
  <c r="L20" i="24"/>
  <c r="J21" i="24"/>
  <c r="L21" i="24"/>
  <c r="J22" i="24"/>
  <c r="L22" i="24"/>
  <c r="J23" i="24"/>
  <c r="L23" i="24"/>
  <c r="J24" i="24"/>
  <c r="L24" i="24"/>
  <c r="J25" i="24"/>
  <c r="L25" i="24"/>
  <c r="J26" i="24"/>
  <c r="L26" i="24"/>
  <c r="J27" i="24"/>
  <c r="L27" i="24"/>
  <c r="J28" i="24"/>
  <c r="L28" i="24"/>
  <c r="J29" i="24"/>
  <c r="L29" i="24"/>
  <c r="J30" i="24"/>
  <c r="L30" i="24"/>
  <c r="J31" i="24"/>
  <c r="L31" i="24"/>
  <c r="J32" i="24"/>
  <c r="L32" i="24"/>
  <c r="J33" i="24"/>
  <c r="L33" i="24"/>
  <c r="J34" i="24"/>
  <c r="L34" i="24"/>
  <c r="J35" i="24"/>
  <c r="L35" i="24"/>
  <c r="J36" i="24"/>
  <c r="L36" i="24"/>
  <c r="J37" i="24"/>
  <c r="L37" i="24"/>
  <c r="J38" i="24"/>
  <c r="L38" i="24"/>
  <c r="J39" i="24"/>
  <c r="L39" i="24"/>
  <c r="J40" i="24"/>
  <c r="L40" i="24"/>
  <c r="J41" i="24"/>
  <c r="L41" i="24"/>
  <c r="J42" i="24"/>
  <c r="L42" i="24"/>
  <c r="J43" i="24"/>
  <c r="L43" i="24"/>
  <c r="J44" i="24"/>
  <c r="L44" i="24"/>
  <c r="J45" i="24"/>
  <c r="L45" i="24"/>
  <c r="J46" i="24"/>
  <c r="L46" i="24"/>
  <c r="J47" i="24"/>
  <c r="L47" i="24"/>
  <c r="J48" i="24"/>
  <c r="L48" i="24"/>
  <c r="J49" i="24"/>
  <c r="L49" i="24"/>
  <c r="J50" i="24"/>
  <c r="L50" i="24"/>
  <c r="J51" i="24"/>
  <c r="L51" i="24"/>
  <c r="J52" i="24"/>
  <c r="L52" i="24"/>
  <c r="J53" i="24"/>
  <c r="L53" i="24"/>
  <c r="J54" i="24"/>
  <c r="L54" i="24"/>
  <c r="J55" i="24"/>
  <c r="L55" i="24"/>
  <c r="J56" i="24"/>
  <c r="L56" i="24"/>
  <c r="J57" i="24"/>
  <c r="L57" i="24"/>
  <c r="J58" i="24"/>
  <c r="L58" i="24"/>
  <c r="J59" i="24"/>
  <c r="L59" i="24"/>
  <c r="J60" i="24"/>
  <c r="L60" i="24"/>
  <c r="J61" i="24"/>
  <c r="L61" i="24"/>
  <c r="J15" i="23"/>
  <c r="L15" i="23"/>
  <c r="J16" i="23"/>
  <c r="L16" i="23"/>
  <c r="J17" i="23"/>
  <c r="L17" i="23"/>
  <c r="J18" i="23"/>
  <c r="L18" i="23"/>
  <c r="J19" i="23"/>
  <c r="L19" i="23"/>
  <c r="J20" i="23"/>
  <c r="L20" i="23"/>
  <c r="J21" i="23"/>
  <c r="L21" i="23"/>
  <c r="J22" i="23"/>
  <c r="L22" i="23"/>
  <c r="J23" i="23"/>
  <c r="L23" i="23"/>
  <c r="J24" i="23"/>
  <c r="L24" i="23"/>
  <c r="J25" i="23"/>
  <c r="L25" i="23"/>
  <c r="J26" i="23"/>
  <c r="L26" i="23"/>
  <c r="J27" i="23"/>
  <c r="L27" i="23"/>
  <c r="J28" i="23"/>
  <c r="L28" i="23"/>
  <c r="J29" i="23"/>
  <c r="L29" i="23"/>
  <c r="J30" i="23"/>
  <c r="L30" i="23"/>
  <c r="J31" i="23"/>
  <c r="L31" i="23"/>
  <c r="J32" i="23"/>
  <c r="L32" i="23"/>
  <c r="J33" i="23"/>
  <c r="L33" i="23"/>
  <c r="J34" i="23"/>
  <c r="L34" i="23"/>
  <c r="J35" i="23"/>
  <c r="L35" i="23"/>
  <c r="J36" i="23"/>
  <c r="L36" i="23"/>
  <c r="J37" i="23"/>
  <c r="L37" i="23"/>
  <c r="J38" i="23"/>
  <c r="L38" i="23"/>
  <c r="J39" i="23"/>
  <c r="L39" i="23"/>
  <c r="J40" i="23"/>
  <c r="L40" i="23"/>
  <c r="J41" i="23"/>
  <c r="L41" i="23"/>
  <c r="J42" i="23"/>
  <c r="L42" i="23"/>
  <c r="J43" i="23"/>
  <c r="L43" i="23"/>
  <c r="J44" i="23"/>
  <c r="L44" i="23"/>
  <c r="J45" i="23"/>
  <c r="L45" i="23"/>
  <c r="J46" i="23"/>
  <c r="L46" i="23"/>
  <c r="J47" i="23"/>
  <c r="L47" i="23"/>
  <c r="J48" i="23"/>
  <c r="L48" i="23"/>
  <c r="J49" i="23"/>
  <c r="L49" i="23"/>
  <c r="J50" i="23"/>
  <c r="L50" i="23"/>
  <c r="J51" i="23"/>
  <c r="L51" i="23"/>
  <c r="J52" i="23"/>
  <c r="L52" i="23"/>
  <c r="J53" i="23"/>
  <c r="L53" i="23"/>
  <c r="J54" i="23"/>
  <c r="L54" i="23"/>
  <c r="J55" i="23"/>
  <c r="L55" i="23"/>
  <c r="J56" i="23"/>
  <c r="L56" i="23"/>
  <c r="J57" i="23"/>
  <c r="L57" i="23"/>
  <c r="J58" i="23"/>
  <c r="L58" i="23"/>
  <c r="J59" i="23"/>
  <c r="L59" i="23"/>
  <c r="J60" i="23"/>
  <c r="L60" i="23"/>
  <c r="J61" i="23"/>
  <c r="L61" i="23"/>
  <c r="J15" i="22"/>
  <c r="L15" i="22"/>
  <c r="J16" i="22"/>
  <c r="L16" i="22"/>
  <c r="J17" i="22"/>
  <c r="L17" i="22"/>
  <c r="J18" i="22"/>
  <c r="L18" i="22"/>
  <c r="J19" i="22"/>
  <c r="L19" i="22"/>
  <c r="J20" i="22"/>
  <c r="L20" i="22"/>
  <c r="J21" i="22"/>
  <c r="L21" i="22"/>
  <c r="J22" i="22"/>
  <c r="L22" i="22"/>
  <c r="J23" i="22"/>
  <c r="L23" i="22"/>
  <c r="J24" i="22"/>
  <c r="L24" i="22"/>
  <c r="J25" i="22"/>
  <c r="L25" i="22"/>
  <c r="J26" i="22"/>
  <c r="L26" i="22"/>
  <c r="J27" i="22"/>
  <c r="L27" i="22"/>
  <c r="J28" i="22"/>
  <c r="L28" i="22"/>
  <c r="J29" i="22"/>
  <c r="L29" i="22"/>
  <c r="J30" i="22"/>
  <c r="L30" i="22"/>
  <c r="J31" i="22"/>
  <c r="L31" i="22"/>
  <c r="J32" i="22"/>
  <c r="L32" i="22"/>
  <c r="J33" i="22"/>
  <c r="L33" i="22"/>
  <c r="J34" i="22"/>
  <c r="L34" i="22"/>
  <c r="J35" i="22"/>
  <c r="L35" i="22"/>
  <c r="J36" i="22"/>
  <c r="L36" i="22"/>
  <c r="J37" i="22"/>
  <c r="L37" i="22"/>
  <c r="J38" i="22"/>
  <c r="L38" i="22"/>
  <c r="J39" i="22"/>
  <c r="L39" i="22"/>
  <c r="J40" i="22"/>
  <c r="L40" i="22"/>
  <c r="J41" i="22"/>
  <c r="L41" i="22"/>
  <c r="J42" i="22"/>
  <c r="L42" i="22"/>
  <c r="J43" i="22"/>
  <c r="L43" i="22"/>
  <c r="J44" i="22"/>
  <c r="L44" i="22"/>
  <c r="J45" i="22"/>
  <c r="L45" i="22"/>
  <c r="J46" i="22"/>
  <c r="L46" i="22"/>
  <c r="J47" i="22"/>
  <c r="L47" i="22"/>
  <c r="J48" i="22"/>
  <c r="L48" i="22"/>
  <c r="J49" i="22"/>
  <c r="L49" i="22"/>
  <c r="J50" i="22"/>
  <c r="L50" i="22"/>
  <c r="J51" i="22"/>
  <c r="L51" i="22"/>
  <c r="J52" i="22"/>
  <c r="L52" i="22"/>
  <c r="J53" i="22"/>
  <c r="L53" i="22"/>
  <c r="J54" i="22"/>
  <c r="L54" i="22"/>
  <c r="J55" i="22"/>
  <c r="L55" i="22"/>
  <c r="J56" i="22"/>
  <c r="L56" i="22"/>
  <c r="J57" i="22"/>
  <c r="L57" i="22"/>
  <c r="J58" i="22"/>
  <c r="L58" i="22"/>
  <c r="J59" i="22"/>
  <c r="L59" i="22"/>
  <c r="J60" i="22"/>
  <c r="L60" i="22"/>
  <c r="J61" i="22"/>
  <c r="L61" i="22"/>
  <c r="J15" i="21"/>
  <c r="L15" i="21"/>
  <c r="J16" i="21"/>
  <c r="L16" i="21"/>
  <c r="J17" i="21"/>
  <c r="L17" i="21"/>
  <c r="J18" i="21"/>
  <c r="L18" i="21"/>
  <c r="J19" i="21"/>
  <c r="L19" i="21"/>
  <c r="J20" i="21"/>
  <c r="L20" i="21"/>
  <c r="J21" i="21"/>
  <c r="L21" i="21"/>
  <c r="J22" i="21"/>
  <c r="L22" i="21"/>
  <c r="J23" i="21"/>
  <c r="L23" i="21"/>
  <c r="J24" i="21"/>
  <c r="L24" i="21"/>
  <c r="J25" i="21"/>
  <c r="L25" i="21"/>
  <c r="J26" i="21"/>
  <c r="L26" i="21"/>
  <c r="J27" i="21"/>
  <c r="L27" i="21"/>
  <c r="J28" i="21"/>
  <c r="L28" i="21"/>
  <c r="J29" i="21"/>
  <c r="L29" i="21"/>
  <c r="J30" i="21"/>
  <c r="L30" i="21"/>
  <c r="J31" i="21"/>
  <c r="L31" i="21"/>
  <c r="J32" i="21"/>
  <c r="L32" i="21"/>
  <c r="J33" i="21"/>
  <c r="L33" i="21"/>
  <c r="J34" i="21"/>
  <c r="L34" i="21"/>
  <c r="J35" i="21"/>
  <c r="L35" i="21"/>
  <c r="J36" i="21"/>
  <c r="L36" i="21"/>
  <c r="J37" i="21"/>
  <c r="L37" i="21"/>
  <c r="J38" i="21"/>
  <c r="L38" i="21"/>
  <c r="J39" i="21"/>
  <c r="L39" i="21"/>
  <c r="J40" i="21"/>
  <c r="L40" i="21"/>
  <c r="J41" i="21"/>
  <c r="L41" i="21"/>
  <c r="J42" i="21"/>
  <c r="L42" i="21"/>
  <c r="J43" i="21"/>
  <c r="L43" i="21"/>
  <c r="J44" i="21"/>
  <c r="L44" i="21"/>
  <c r="J45" i="21"/>
  <c r="L45" i="21"/>
  <c r="J46" i="21"/>
  <c r="L46" i="21"/>
  <c r="J47" i="21"/>
  <c r="L47" i="21"/>
  <c r="J48" i="21"/>
  <c r="L48" i="21"/>
  <c r="J49" i="21"/>
  <c r="L49" i="21"/>
  <c r="J50" i="21"/>
  <c r="L50" i="21"/>
  <c r="J51" i="21"/>
  <c r="L51" i="21"/>
  <c r="J52" i="21"/>
  <c r="L52" i="21"/>
  <c r="J53" i="21"/>
  <c r="L53" i="21"/>
  <c r="J54" i="21"/>
  <c r="L54" i="21"/>
  <c r="J55" i="21"/>
  <c r="L55" i="21"/>
  <c r="J56" i="21"/>
  <c r="L56" i="21"/>
  <c r="J57" i="21"/>
  <c r="L57" i="21"/>
  <c r="J58" i="21"/>
  <c r="L58" i="21"/>
  <c r="J59" i="21"/>
  <c r="L59" i="21"/>
  <c r="J60" i="21"/>
  <c r="L60" i="21"/>
  <c r="J61" i="21"/>
  <c r="L61" i="21"/>
  <c r="J15" i="20"/>
  <c r="L15" i="20"/>
  <c r="J16" i="20"/>
  <c r="L16" i="20"/>
  <c r="J17" i="20"/>
  <c r="L17" i="20"/>
  <c r="J18" i="20"/>
  <c r="L18" i="20"/>
  <c r="J19" i="20"/>
  <c r="L19" i="20"/>
  <c r="J20" i="20"/>
  <c r="L20" i="20"/>
  <c r="J21" i="20"/>
  <c r="L21" i="20"/>
  <c r="J22" i="20"/>
  <c r="L22" i="20"/>
  <c r="J23" i="20"/>
  <c r="L23" i="20"/>
  <c r="J24" i="20"/>
  <c r="L24" i="20"/>
  <c r="J25" i="20"/>
  <c r="L25" i="20"/>
  <c r="J26" i="20"/>
  <c r="L26" i="20"/>
  <c r="J27" i="20"/>
  <c r="L27" i="20"/>
  <c r="J28" i="20"/>
  <c r="L28" i="20"/>
  <c r="J29" i="20"/>
  <c r="L29" i="20"/>
  <c r="J30" i="20"/>
  <c r="L30" i="20"/>
  <c r="J31" i="20"/>
  <c r="L31" i="20"/>
  <c r="J32" i="20"/>
  <c r="L32" i="20"/>
  <c r="J33" i="20"/>
  <c r="L33" i="20"/>
  <c r="J34" i="20"/>
  <c r="L34" i="20"/>
  <c r="J35" i="20"/>
  <c r="L35" i="20"/>
  <c r="J36" i="20"/>
  <c r="L36" i="20"/>
  <c r="J37" i="20"/>
  <c r="L37" i="20"/>
  <c r="J38" i="20"/>
  <c r="L38" i="20"/>
  <c r="J39" i="20"/>
  <c r="L39" i="20"/>
  <c r="J40" i="20"/>
  <c r="L40" i="20"/>
  <c r="J41" i="20"/>
  <c r="L41" i="20"/>
  <c r="J42" i="20"/>
  <c r="L42" i="20"/>
  <c r="J43" i="20"/>
  <c r="L43" i="20"/>
  <c r="J44" i="20"/>
  <c r="L44" i="20"/>
  <c r="J45" i="20"/>
  <c r="L45" i="20"/>
  <c r="J46" i="20"/>
  <c r="L46" i="20"/>
  <c r="J47" i="20"/>
  <c r="L47" i="20"/>
  <c r="J48" i="20"/>
  <c r="L48" i="20"/>
  <c r="J49" i="20"/>
  <c r="L49" i="20"/>
  <c r="J50" i="20"/>
  <c r="L50" i="20"/>
  <c r="J51" i="20"/>
  <c r="L51" i="20"/>
  <c r="J52" i="20"/>
  <c r="L52" i="20"/>
  <c r="J53" i="20"/>
  <c r="L53" i="20"/>
  <c r="J54" i="20"/>
  <c r="L54" i="20"/>
  <c r="J55" i="20"/>
  <c r="L55" i="20"/>
  <c r="J56" i="20"/>
  <c r="L56" i="20"/>
  <c r="J57" i="20"/>
  <c r="L57" i="20"/>
  <c r="J58" i="20"/>
  <c r="L58" i="20"/>
  <c r="J59" i="20"/>
  <c r="L59" i="20"/>
  <c r="J60" i="20"/>
  <c r="L60" i="20"/>
  <c r="J61" i="20"/>
  <c r="L61" i="20"/>
  <c r="J15" i="19"/>
  <c r="L15" i="19"/>
  <c r="J16" i="19"/>
  <c r="L16" i="19"/>
  <c r="J17" i="19"/>
  <c r="L17" i="19"/>
  <c r="J18" i="19"/>
  <c r="L18" i="19"/>
  <c r="J19" i="19"/>
  <c r="L19" i="19"/>
  <c r="J20" i="19"/>
  <c r="L20" i="19"/>
  <c r="J21" i="19"/>
  <c r="L21" i="19"/>
  <c r="J22" i="19"/>
  <c r="L22" i="19"/>
  <c r="J23" i="19"/>
  <c r="L23" i="19"/>
  <c r="J24" i="19"/>
  <c r="L24" i="19"/>
  <c r="J25" i="19"/>
  <c r="L25" i="19"/>
  <c r="J26" i="19"/>
  <c r="L26" i="19"/>
  <c r="J27" i="19"/>
  <c r="L27" i="19"/>
  <c r="J28" i="19"/>
  <c r="L28" i="19"/>
  <c r="J29" i="19"/>
  <c r="L29" i="19"/>
  <c r="J30" i="19"/>
  <c r="L30" i="19"/>
  <c r="J31" i="19"/>
  <c r="L31" i="19"/>
  <c r="J32" i="19"/>
  <c r="L32" i="19"/>
  <c r="J33" i="19"/>
  <c r="L33" i="19"/>
  <c r="J34" i="19"/>
  <c r="L34" i="19"/>
  <c r="J35" i="19"/>
  <c r="L35" i="19"/>
  <c r="J36" i="19"/>
  <c r="L36" i="19"/>
  <c r="J37" i="19"/>
  <c r="L37" i="19"/>
  <c r="J38" i="19"/>
  <c r="L38" i="19"/>
  <c r="J39" i="19"/>
  <c r="L39" i="19"/>
  <c r="J40" i="19"/>
  <c r="L40" i="19"/>
  <c r="J41" i="19"/>
  <c r="L41" i="19"/>
  <c r="J42" i="19"/>
  <c r="L42" i="19"/>
  <c r="J43" i="19"/>
  <c r="L43" i="19"/>
  <c r="J44" i="19"/>
  <c r="L44" i="19"/>
  <c r="J45" i="19"/>
  <c r="L45" i="19"/>
  <c r="J46" i="19"/>
  <c r="L46" i="19"/>
  <c r="J47" i="19"/>
  <c r="L47" i="19"/>
  <c r="J48" i="19"/>
  <c r="L48" i="19"/>
  <c r="J49" i="19"/>
  <c r="L49" i="19"/>
  <c r="J50" i="19"/>
  <c r="L50" i="19"/>
  <c r="J51" i="19"/>
  <c r="L51" i="19"/>
  <c r="J52" i="19"/>
  <c r="L52" i="19"/>
  <c r="J53" i="19"/>
  <c r="L53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60" i="19"/>
  <c r="L60" i="19"/>
  <c r="J61" i="19"/>
  <c r="L61" i="19"/>
  <c r="J15" i="18"/>
  <c r="L15" i="18"/>
  <c r="J16" i="18"/>
  <c r="L16" i="18"/>
  <c r="J17" i="18"/>
  <c r="L17" i="18"/>
  <c r="J18" i="18"/>
  <c r="L18" i="18"/>
  <c r="J19" i="18"/>
  <c r="L19" i="18"/>
  <c r="J20" i="18"/>
  <c r="L20" i="18"/>
  <c r="J21" i="18"/>
  <c r="L21" i="18"/>
  <c r="J22" i="18"/>
  <c r="L22" i="18"/>
  <c r="J23" i="18"/>
  <c r="L23" i="18"/>
  <c r="J24" i="18"/>
  <c r="L24" i="18"/>
  <c r="J25" i="18"/>
  <c r="L25" i="18"/>
  <c r="J26" i="18"/>
  <c r="L26" i="18"/>
  <c r="J27" i="18"/>
  <c r="L27" i="18"/>
  <c r="J28" i="18"/>
  <c r="L28" i="18"/>
  <c r="J29" i="18"/>
  <c r="L29" i="18"/>
  <c r="J30" i="18"/>
  <c r="L30" i="18"/>
  <c r="J31" i="18"/>
  <c r="L31" i="18"/>
  <c r="J32" i="18"/>
  <c r="L32" i="18"/>
  <c r="J33" i="18"/>
  <c r="L33" i="18"/>
  <c r="J34" i="18"/>
  <c r="L34" i="18"/>
  <c r="J35" i="18"/>
  <c r="L35" i="18"/>
  <c r="J36" i="18"/>
  <c r="L36" i="18"/>
  <c r="J37" i="18"/>
  <c r="L37" i="18"/>
  <c r="J38" i="18"/>
  <c r="L38" i="18"/>
  <c r="J39" i="18"/>
  <c r="L39" i="18"/>
  <c r="J40" i="18"/>
  <c r="L40" i="18"/>
  <c r="J41" i="18"/>
  <c r="L41" i="18"/>
  <c r="J42" i="18"/>
  <c r="L42" i="18"/>
  <c r="J43" i="18"/>
  <c r="L43" i="18"/>
  <c r="J44" i="18"/>
  <c r="L44" i="18"/>
  <c r="J45" i="18"/>
  <c r="L45" i="18"/>
  <c r="J46" i="18"/>
  <c r="L46" i="18"/>
  <c r="J47" i="18"/>
  <c r="L47" i="18"/>
  <c r="J48" i="18"/>
  <c r="L48" i="18"/>
  <c r="J49" i="18"/>
  <c r="L49" i="18"/>
  <c r="J50" i="18"/>
  <c r="L50" i="18"/>
  <c r="J51" i="18"/>
  <c r="L51" i="18"/>
  <c r="J52" i="18"/>
  <c r="L52" i="18"/>
  <c r="J53" i="18"/>
  <c r="L53" i="18"/>
  <c r="J54" i="18"/>
  <c r="L54" i="18"/>
  <c r="J55" i="18"/>
  <c r="L55" i="18"/>
  <c r="J56" i="18"/>
  <c r="L56" i="18"/>
  <c r="J57" i="18"/>
  <c r="L57" i="18"/>
  <c r="J58" i="18"/>
  <c r="L58" i="18"/>
  <c r="J59" i="18"/>
  <c r="L59" i="18"/>
  <c r="J60" i="18"/>
  <c r="L60" i="18"/>
  <c r="J61" i="18"/>
  <c r="L61" i="18"/>
  <c r="J15" i="17"/>
  <c r="L15" i="17"/>
  <c r="J16" i="17"/>
  <c r="L16" i="17"/>
  <c r="J17" i="17"/>
  <c r="L17" i="17"/>
  <c r="J18" i="17"/>
  <c r="L18" i="17"/>
  <c r="J19" i="17"/>
  <c r="L19" i="17"/>
  <c r="J20" i="17"/>
  <c r="L20" i="17"/>
  <c r="J21" i="17"/>
  <c r="L21" i="17"/>
  <c r="J22" i="17"/>
  <c r="L22" i="17"/>
  <c r="J23" i="17"/>
  <c r="L23" i="17"/>
  <c r="J24" i="17"/>
  <c r="L24" i="17"/>
  <c r="J25" i="17"/>
  <c r="L25" i="17"/>
  <c r="J26" i="17"/>
  <c r="L26" i="17"/>
  <c r="J27" i="17"/>
  <c r="L27" i="17"/>
  <c r="J28" i="17"/>
  <c r="L28" i="17"/>
  <c r="J29" i="17"/>
  <c r="L29" i="17"/>
  <c r="J30" i="17"/>
  <c r="L30" i="17"/>
  <c r="J31" i="17"/>
  <c r="L31" i="17"/>
  <c r="J32" i="17"/>
  <c r="L32" i="17"/>
  <c r="J33" i="17"/>
  <c r="L33" i="17"/>
  <c r="J34" i="17"/>
  <c r="L34" i="17"/>
  <c r="J35" i="17"/>
  <c r="L35" i="17"/>
  <c r="J36" i="17"/>
  <c r="L36" i="17"/>
  <c r="J37" i="17"/>
  <c r="L37" i="17"/>
  <c r="J38" i="17"/>
  <c r="L38" i="17"/>
  <c r="J39" i="17"/>
  <c r="L39" i="17"/>
  <c r="J40" i="17"/>
  <c r="L40" i="17"/>
  <c r="J41" i="17"/>
  <c r="L41" i="17"/>
  <c r="J42" i="17"/>
  <c r="L42" i="17"/>
  <c r="J43" i="17"/>
  <c r="L43" i="17"/>
  <c r="J44" i="17"/>
  <c r="L44" i="17"/>
  <c r="J45" i="17"/>
  <c r="L45" i="17"/>
  <c r="J46" i="17"/>
  <c r="L46" i="17"/>
  <c r="J47" i="17"/>
  <c r="L47" i="17"/>
  <c r="J48" i="17"/>
  <c r="L48" i="17"/>
  <c r="J49" i="17"/>
  <c r="L49" i="17"/>
  <c r="J50" i="17"/>
  <c r="L50" i="17"/>
  <c r="J51" i="17"/>
  <c r="L51" i="17"/>
  <c r="J52" i="17"/>
  <c r="L52" i="17"/>
  <c r="J53" i="17"/>
  <c r="L53" i="17"/>
  <c r="J54" i="17"/>
  <c r="L54" i="17"/>
  <c r="J55" i="17"/>
  <c r="L55" i="17"/>
  <c r="J56" i="17"/>
  <c r="L56" i="17"/>
  <c r="J57" i="17"/>
  <c r="L57" i="17"/>
  <c r="J58" i="17"/>
  <c r="L58" i="17"/>
  <c r="J59" i="17"/>
  <c r="L59" i="17"/>
  <c r="J60" i="17"/>
  <c r="L60" i="17"/>
  <c r="J61" i="17"/>
  <c r="L61" i="17"/>
  <c r="J15" i="16"/>
  <c r="L15" i="16"/>
  <c r="J16" i="16"/>
  <c r="L16" i="16"/>
  <c r="J17" i="16"/>
  <c r="L17" i="16"/>
  <c r="J18" i="16"/>
  <c r="L18" i="16"/>
  <c r="J19" i="16"/>
  <c r="L19" i="16"/>
  <c r="J20" i="16"/>
  <c r="L20" i="16"/>
  <c r="J21" i="16"/>
  <c r="L21" i="16"/>
  <c r="J22" i="16"/>
  <c r="L22" i="16"/>
  <c r="J23" i="16"/>
  <c r="L23" i="16"/>
  <c r="J24" i="16"/>
  <c r="L24" i="16"/>
  <c r="J25" i="16"/>
  <c r="L25" i="16"/>
  <c r="J26" i="16"/>
  <c r="L26" i="16"/>
  <c r="J27" i="16"/>
  <c r="L27" i="16"/>
  <c r="J28" i="16"/>
  <c r="L28" i="16"/>
  <c r="J29" i="16"/>
  <c r="L29" i="16"/>
  <c r="J30" i="16"/>
  <c r="L30" i="16"/>
  <c r="J31" i="16"/>
  <c r="L31" i="16"/>
  <c r="J32" i="16"/>
  <c r="L32" i="16"/>
  <c r="J33" i="16"/>
  <c r="L33" i="16"/>
  <c r="J34" i="16"/>
  <c r="L34" i="16"/>
  <c r="J35" i="16"/>
  <c r="L35" i="16"/>
  <c r="J36" i="16"/>
  <c r="L36" i="16"/>
  <c r="J37" i="16"/>
  <c r="L37" i="16"/>
  <c r="J38" i="16"/>
  <c r="L38" i="16"/>
  <c r="J39" i="16"/>
  <c r="L39" i="16"/>
  <c r="J40" i="16"/>
  <c r="L40" i="16"/>
  <c r="J41" i="16"/>
  <c r="L41" i="16"/>
  <c r="J42" i="16"/>
  <c r="L42" i="16"/>
  <c r="J43" i="16"/>
  <c r="L43" i="16"/>
  <c r="J44" i="16"/>
  <c r="L44" i="16"/>
  <c r="J45" i="16"/>
  <c r="L45" i="16"/>
  <c r="J46" i="16"/>
  <c r="L46" i="16"/>
  <c r="J47" i="16"/>
  <c r="L47" i="16"/>
  <c r="J48" i="16"/>
  <c r="L48" i="16"/>
  <c r="J49" i="16"/>
  <c r="L49" i="16"/>
  <c r="J50" i="16"/>
  <c r="L50" i="16"/>
  <c r="J51" i="16"/>
  <c r="L51" i="16"/>
  <c r="J52" i="16"/>
  <c r="L52" i="16"/>
  <c r="J53" i="16"/>
  <c r="L53" i="16"/>
  <c r="J54" i="16"/>
  <c r="L54" i="16"/>
  <c r="J55" i="16"/>
  <c r="L55" i="16"/>
  <c r="J56" i="16"/>
  <c r="L56" i="16"/>
  <c r="J57" i="16"/>
  <c r="L57" i="16"/>
  <c r="J58" i="16"/>
  <c r="L58" i="16"/>
  <c r="J59" i="16"/>
  <c r="L59" i="16"/>
  <c r="J60" i="16"/>
  <c r="L60" i="16"/>
  <c r="J61" i="16"/>
  <c r="L61" i="16"/>
  <c r="J15" i="15"/>
  <c r="L15" i="15"/>
  <c r="J16" i="15"/>
  <c r="L16" i="15"/>
  <c r="J17" i="15"/>
  <c r="L17" i="15"/>
  <c r="J18" i="15"/>
  <c r="L18" i="15"/>
  <c r="J19" i="15"/>
  <c r="L19" i="15"/>
  <c r="J20" i="15"/>
  <c r="L20" i="15"/>
  <c r="J21" i="15"/>
  <c r="L21" i="15"/>
  <c r="J22" i="15"/>
  <c r="L22" i="15"/>
  <c r="J23" i="15"/>
  <c r="L23" i="15"/>
  <c r="J24" i="15"/>
  <c r="L24" i="15"/>
  <c r="J25" i="15"/>
  <c r="L25" i="15"/>
  <c r="J26" i="15"/>
  <c r="L26" i="15"/>
  <c r="J27" i="15"/>
  <c r="L27" i="15"/>
  <c r="J28" i="15"/>
  <c r="L28" i="15"/>
  <c r="J29" i="15"/>
  <c r="L29" i="15"/>
  <c r="J30" i="15"/>
  <c r="L30" i="15"/>
  <c r="J31" i="15"/>
  <c r="L31" i="15"/>
  <c r="J32" i="15"/>
  <c r="L32" i="15"/>
  <c r="J33" i="15"/>
  <c r="L33" i="15"/>
  <c r="J34" i="15"/>
  <c r="L34" i="15"/>
  <c r="J35" i="15"/>
  <c r="L35" i="15"/>
  <c r="J36" i="15"/>
  <c r="L36" i="15"/>
  <c r="J37" i="15"/>
  <c r="L37" i="15"/>
  <c r="J38" i="15"/>
  <c r="L38" i="15"/>
  <c r="J39" i="15"/>
  <c r="L39" i="15"/>
  <c r="J40" i="15"/>
  <c r="L40" i="15"/>
  <c r="J41" i="15"/>
  <c r="L41" i="15"/>
  <c r="J42" i="15"/>
  <c r="L42" i="15"/>
  <c r="J43" i="15"/>
  <c r="L43" i="15"/>
  <c r="J44" i="15"/>
  <c r="L44" i="15"/>
  <c r="J45" i="15"/>
  <c r="L45" i="15"/>
  <c r="J46" i="15"/>
  <c r="L46" i="15"/>
  <c r="J47" i="15"/>
  <c r="L47" i="15"/>
  <c r="J48" i="15"/>
  <c r="L48" i="15"/>
  <c r="J49" i="15"/>
  <c r="L49" i="15"/>
  <c r="J50" i="15"/>
  <c r="L50" i="15"/>
  <c r="J51" i="15"/>
  <c r="L51" i="15"/>
  <c r="J52" i="15"/>
  <c r="L52" i="15"/>
  <c r="J53" i="15"/>
  <c r="L53" i="15"/>
  <c r="J54" i="15"/>
  <c r="L54" i="15"/>
  <c r="J55" i="15"/>
  <c r="L55" i="15"/>
  <c r="J56" i="15"/>
  <c r="L56" i="15"/>
  <c r="J57" i="15"/>
  <c r="L57" i="15"/>
  <c r="J58" i="15"/>
  <c r="L58" i="15"/>
  <c r="J59" i="15"/>
  <c r="L59" i="15"/>
  <c r="J60" i="15"/>
  <c r="L60" i="15"/>
  <c r="J61" i="15"/>
  <c r="L61" i="15"/>
  <c r="J15" i="14"/>
  <c r="L15" i="14"/>
  <c r="J16" i="14"/>
  <c r="L16" i="14"/>
  <c r="J17" i="14"/>
  <c r="L17" i="14"/>
  <c r="J18" i="14"/>
  <c r="L18" i="14"/>
  <c r="J19" i="14"/>
  <c r="L19" i="14"/>
  <c r="J20" i="14"/>
  <c r="L20" i="14"/>
  <c r="J21" i="14"/>
  <c r="L21" i="14"/>
  <c r="J22" i="14"/>
  <c r="L22" i="14"/>
  <c r="J23" i="14"/>
  <c r="L23" i="14"/>
  <c r="J24" i="14"/>
  <c r="L24" i="14"/>
  <c r="J25" i="14"/>
  <c r="L25" i="14"/>
  <c r="J26" i="14"/>
  <c r="L26" i="14"/>
  <c r="J27" i="14"/>
  <c r="L27" i="14"/>
  <c r="J28" i="14"/>
  <c r="L28" i="14"/>
  <c r="J29" i="14"/>
  <c r="L29" i="14"/>
  <c r="J30" i="14"/>
  <c r="L30" i="14"/>
  <c r="J31" i="14"/>
  <c r="L31" i="14"/>
  <c r="J32" i="14"/>
  <c r="L32" i="14"/>
  <c r="J33" i="14"/>
  <c r="L33" i="14"/>
  <c r="J34" i="14"/>
  <c r="L34" i="14"/>
  <c r="J35" i="14"/>
  <c r="L35" i="14"/>
  <c r="J36" i="14"/>
  <c r="L36" i="14"/>
  <c r="J37" i="14"/>
  <c r="L37" i="14"/>
  <c r="J38" i="14"/>
  <c r="L38" i="14"/>
  <c r="J39" i="14"/>
  <c r="L39" i="14"/>
  <c r="J40" i="14"/>
  <c r="L40" i="14"/>
  <c r="J41" i="14"/>
  <c r="L41" i="14"/>
  <c r="J42" i="14"/>
  <c r="L42" i="14"/>
  <c r="J43" i="14"/>
  <c r="L43" i="14"/>
  <c r="J44" i="14"/>
  <c r="L44" i="14"/>
  <c r="J45" i="14"/>
  <c r="L45" i="14"/>
  <c r="J46" i="14"/>
  <c r="L46" i="14"/>
  <c r="J47" i="14"/>
  <c r="L47" i="14"/>
  <c r="J48" i="14"/>
  <c r="L48" i="14"/>
  <c r="J49" i="14"/>
  <c r="L49" i="14"/>
  <c r="J50" i="14"/>
  <c r="L50" i="14"/>
  <c r="J51" i="14"/>
  <c r="L51" i="14"/>
  <c r="J52" i="14"/>
  <c r="L52" i="14"/>
  <c r="J53" i="14"/>
  <c r="L53" i="14"/>
  <c r="J54" i="14"/>
  <c r="L54" i="14"/>
  <c r="J55" i="14"/>
  <c r="L55" i="14"/>
  <c r="J56" i="14"/>
  <c r="L56" i="14"/>
  <c r="J57" i="14"/>
  <c r="L57" i="14"/>
  <c r="J58" i="14"/>
  <c r="L58" i="14"/>
  <c r="J59" i="14"/>
  <c r="L59" i="14"/>
  <c r="J60" i="14"/>
  <c r="L60" i="14"/>
  <c r="J61" i="14"/>
  <c r="L61" i="14"/>
  <c r="J15" i="13"/>
  <c r="L15" i="13"/>
  <c r="J16" i="13"/>
  <c r="L16" i="13"/>
  <c r="J17" i="13"/>
  <c r="L17" i="13"/>
  <c r="J18" i="13"/>
  <c r="L18" i="13"/>
  <c r="J19" i="13"/>
  <c r="L19" i="13"/>
  <c r="J20" i="13"/>
  <c r="L20" i="13"/>
  <c r="J21" i="13"/>
  <c r="L21" i="13"/>
  <c r="J22" i="13"/>
  <c r="L22" i="13"/>
  <c r="J23" i="13"/>
  <c r="L23" i="13"/>
  <c r="J24" i="13"/>
  <c r="L24" i="13"/>
  <c r="J25" i="13"/>
  <c r="L25" i="13"/>
  <c r="J26" i="13"/>
  <c r="L26" i="13"/>
  <c r="J27" i="13"/>
  <c r="L27" i="13"/>
  <c r="J28" i="13"/>
  <c r="L28" i="13"/>
  <c r="J29" i="13"/>
  <c r="L29" i="13"/>
  <c r="J30" i="13"/>
  <c r="L30" i="13"/>
  <c r="J31" i="13"/>
  <c r="L31" i="13"/>
  <c r="J32" i="13"/>
  <c r="L32" i="13"/>
  <c r="J33" i="13"/>
  <c r="L33" i="13"/>
  <c r="J34" i="13"/>
  <c r="L34" i="13"/>
  <c r="J35" i="13"/>
  <c r="L35" i="13"/>
  <c r="J36" i="13"/>
  <c r="L36" i="13"/>
  <c r="J37" i="13"/>
  <c r="L37" i="13"/>
  <c r="J38" i="13"/>
  <c r="L38" i="13"/>
  <c r="J39" i="13"/>
  <c r="L39" i="13"/>
  <c r="J40" i="13"/>
  <c r="L40" i="13"/>
  <c r="J41" i="13"/>
  <c r="L41" i="13"/>
  <c r="J42" i="13"/>
  <c r="L42" i="13"/>
  <c r="J43" i="13"/>
  <c r="L43" i="13"/>
  <c r="J44" i="13"/>
  <c r="L44" i="13"/>
  <c r="J45" i="13"/>
  <c r="L45" i="13"/>
  <c r="J46" i="13"/>
  <c r="L46" i="13"/>
  <c r="J47" i="13"/>
  <c r="L47" i="13"/>
  <c r="J48" i="13"/>
  <c r="L48" i="13"/>
  <c r="J49" i="13"/>
  <c r="L49" i="13"/>
  <c r="J50" i="13"/>
  <c r="L50" i="13"/>
  <c r="J51" i="13"/>
  <c r="L51" i="13"/>
  <c r="J52" i="13"/>
  <c r="L52" i="13"/>
  <c r="J53" i="13"/>
  <c r="L53" i="13"/>
  <c r="J54" i="13"/>
  <c r="L54" i="13"/>
  <c r="J55" i="13"/>
  <c r="L55" i="13"/>
  <c r="J56" i="13"/>
  <c r="L56" i="13"/>
  <c r="J57" i="13"/>
  <c r="L57" i="13"/>
  <c r="J58" i="13"/>
  <c r="L58" i="13"/>
  <c r="J59" i="13"/>
  <c r="L59" i="13"/>
  <c r="J60" i="13"/>
  <c r="L60" i="13"/>
  <c r="J61" i="13"/>
  <c r="L61" i="13"/>
  <c r="J15" i="12"/>
  <c r="L15" i="12"/>
  <c r="J16" i="12"/>
  <c r="L16" i="12"/>
  <c r="J17" i="12"/>
  <c r="L17" i="12"/>
  <c r="J18" i="12"/>
  <c r="L18" i="12"/>
  <c r="J19" i="12"/>
  <c r="L19" i="12"/>
  <c r="J20" i="12"/>
  <c r="L20" i="12"/>
  <c r="J21" i="12"/>
  <c r="L21" i="12"/>
  <c r="J22" i="12"/>
  <c r="L22" i="12"/>
  <c r="J23" i="12"/>
  <c r="L23" i="12"/>
  <c r="J24" i="12"/>
  <c r="L24" i="12"/>
  <c r="J25" i="12"/>
  <c r="L25" i="12"/>
  <c r="J26" i="12"/>
  <c r="L26" i="12"/>
  <c r="J27" i="12"/>
  <c r="L27" i="12"/>
  <c r="J28" i="12"/>
  <c r="L28" i="12"/>
  <c r="J29" i="12"/>
  <c r="L29" i="12"/>
  <c r="J30" i="12"/>
  <c r="L30" i="12"/>
  <c r="J31" i="12"/>
  <c r="L31" i="12"/>
  <c r="J32" i="12"/>
  <c r="L32" i="12"/>
  <c r="J33" i="12"/>
  <c r="L33" i="12"/>
  <c r="J34" i="12"/>
  <c r="L34" i="12"/>
  <c r="J35" i="12"/>
  <c r="L35" i="12"/>
  <c r="J36" i="12"/>
  <c r="L36" i="12"/>
  <c r="J37" i="12"/>
  <c r="L37" i="12"/>
  <c r="J38" i="12"/>
  <c r="L38" i="12"/>
  <c r="J39" i="12"/>
  <c r="L39" i="12"/>
  <c r="J40" i="12"/>
  <c r="L40" i="12"/>
  <c r="J41" i="12"/>
  <c r="L41" i="12"/>
  <c r="J42" i="12"/>
  <c r="L42" i="12"/>
  <c r="J43" i="12"/>
  <c r="L43" i="12"/>
  <c r="J44" i="12"/>
  <c r="L44" i="12"/>
  <c r="J45" i="12"/>
  <c r="L45" i="12"/>
  <c r="J46" i="12"/>
  <c r="L46" i="12"/>
  <c r="J47" i="12"/>
  <c r="L47" i="12"/>
  <c r="J48" i="12"/>
  <c r="L48" i="12"/>
  <c r="J49" i="12"/>
  <c r="L49" i="12"/>
  <c r="J50" i="12"/>
  <c r="L50" i="12"/>
  <c r="J51" i="12"/>
  <c r="L51" i="12"/>
  <c r="J52" i="12"/>
  <c r="L52" i="12"/>
  <c r="J53" i="12"/>
  <c r="L53" i="12"/>
  <c r="J54" i="12"/>
  <c r="L54" i="12"/>
  <c r="J55" i="12"/>
  <c r="L55" i="12"/>
  <c r="J56" i="12"/>
  <c r="L56" i="12"/>
  <c r="J57" i="12"/>
  <c r="L57" i="12"/>
  <c r="J58" i="12"/>
  <c r="L58" i="12"/>
  <c r="J59" i="12"/>
  <c r="L59" i="12"/>
  <c r="J60" i="12"/>
  <c r="L60" i="12"/>
  <c r="J61" i="12"/>
  <c r="L61" i="12"/>
  <c r="J15" i="11"/>
  <c r="L15" i="11"/>
  <c r="J16" i="11"/>
  <c r="L16" i="11"/>
  <c r="J17" i="11"/>
  <c r="L17" i="11"/>
  <c r="J18" i="11"/>
  <c r="L18" i="11"/>
  <c r="J19" i="11"/>
  <c r="L19" i="11"/>
  <c r="J20" i="11"/>
  <c r="L20" i="11"/>
  <c r="J21" i="11"/>
  <c r="L21" i="11"/>
  <c r="J22" i="11"/>
  <c r="L22" i="11"/>
  <c r="J23" i="11"/>
  <c r="L23" i="11"/>
  <c r="J24" i="11"/>
  <c r="L24" i="11"/>
  <c r="J25" i="11"/>
  <c r="L25" i="11"/>
  <c r="J26" i="11"/>
  <c r="L26" i="11"/>
  <c r="J27" i="11"/>
  <c r="L27" i="11"/>
  <c r="J28" i="11"/>
  <c r="L28" i="11"/>
  <c r="J29" i="11"/>
  <c r="L29" i="11"/>
  <c r="J30" i="11"/>
  <c r="L30" i="11"/>
  <c r="J31" i="11"/>
  <c r="L31" i="11"/>
  <c r="J32" i="11"/>
  <c r="L32" i="11"/>
  <c r="J33" i="11"/>
  <c r="L33" i="11"/>
  <c r="J34" i="11"/>
  <c r="L34" i="11"/>
  <c r="J35" i="11"/>
  <c r="L35" i="11"/>
  <c r="J36" i="11"/>
  <c r="L36" i="11"/>
  <c r="J37" i="11"/>
  <c r="L37" i="11"/>
  <c r="J38" i="11"/>
  <c r="L38" i="11"/>
  <c r="J39" i="11"/>
  <c r="L39" i="11"/>
  <c r="J40" i="11"/>
  <c r="L40" i="11"/>
  <c r="J41" i="11"/>
  <c r="L41" i="11"/>
  <c r="J42" i="11"/>
  <c r="L42" i="11"/>
  <c r="J43" i="11"/>
  <c r="L43" i="11"/>
  <c r="J44" i="11"/>
  <c r="L44" i="11"/>
  <c r="J45" i="11"/>
  <c r="L45" i="11"/>
  <c r="J46" i="11"/>
  <c r="L46" i="11"/>
  <c r="J47" i="11"/>
  <c r="L47" i="11"/>
  <c r="J48" i="11"/>
  <c r="L48" i="11"/>
  <c r="J49" i="11"/>
  <c r="L49" i="11"/>
  <c r="J50" i="11"/>
  <c r="L50" i="11"/>
  <c r="J51" i="11"/>
  <c r="L51" i="11"/>
  <c r="J52" i="11"/>
  <c r="L52" i="11"/>
  <c r="J53" i="11"/>
  <c r="L53" i="11"/>
  <c r="J54" i="11"/>
  <c r="L54" i="11"/>
  <c r="J55" i="11"/>
  <c r="L55" i="11"/>
  <c r="J56" i="11"/>
  <c r="L56" i="11"/>
  <c r="J57" i="11"/>
  <c r="L57" i="11"/>
  <c r="J58" i="11"/>
  <c r="L58" i="11"/>
  <c r="J59" i="11"/>
  <c r="L59" i="11"/>
  <c r="J60" i="11"/>
  <c r="L60" i="11"/>
  <c r="J61" i="11"/>
  <c r="L61" i="11"/>
  <c r="J15" i="10"/>
  <c r="L15" i="10"/>
  <c r="J16" i="10"/>
  <c r="L16" i="10"/>
  <c r="J17" i="10"/>
  <c r="L17" i="10"/>
  <c r="J18" i="10"/>
  <c r="L18" i="10"/>
  <c r="J19" i="10"/>
  <c r="L19" i="10"/>
  <c r="J20" i="10"/>
  <c r="L20" i="10"/>
  <c r="J21" i="10"/>
  <c r="L21" i="10"/>
  <c r="J22" i="10"/>
  <c r="L22" i="10"/>
  <c r="J23" i="10"/>
  <c r="L23" i="10"/>
  <c r="J24" i="10"/>
  <c r="L24" i="10"/>
  <c r="J25" i="10"/>
  <c r="L25" i="10"/>
  <c r="J26" i="10"/>
  <c r="L26" i="10"/>
  <c r="J27" i="10"/>
  <c r="L27" i="10"/>
  <c r="J28" i="10"/>
  <c r="L28" i="10"/>
  <c r="J29" i="10"/>
  <c r="L29" i="10"/>
  <c r="J30" i="10"/>
  <c r="L30" i="10"/>
  <c r="J31" i="10"/>
  <c r="L31" i="10"/>
  <c r="J32" i="10"/>
  <c r="L32" i="10"/>
  <c r="J33" i="10"/>
  <c r="L33" i="10"/>
  <c r="J34" i="10"/>
  <c r="L34" i="10"/>
  <c r="J35" i="10"/>
  <c r="L35" i="10"/>
  <c r="J36" i="10"/>
  <c r="L36" i="10"/>
  <c r="J37" i="10"/>
  <c r="L37" i="10"/>
  <c r="J38" i="10"/>
  <c r="L38" i="10"/>
  <c r="J39" i="10"/>
  <c r="L39" i="10"/>
  <c r="J40" i="10"/>
  <c r="L40" i="10"/>
  <c r="J41" i="10"/>
  <c r="L41" i="10"/>
  <c r="J42" i="10"/>
  <c r="L42" i="10"/>
  <c r="J43" i="10"/>
  <c r="L43" i="10"/>
  <c r="J44" i="10"/>
  <c r="L44" i="10"/>
  <c r="J45" i="10"/>
  <c r="L45" i="10"/>
  <c r="J46" i="10"/>
  <c r="L46" i="10"/>
  <c r="J47" i="10"/>
  <c r="L47" i="10"/>
  <c r="J48" i="10"/>
  <c r="L48" i="10"/>
  <c r="J49" i="10"/>
  <c r="L49" i="10"/>
  <c r="J50" i="10"/>
  <c r="L50" i="10"/>
  <c r="J51" i="10"/>
  <c r="L51" i="10"/>
  <c r="J52" i="10"/>
  <c r="L52" i="10"/>
  <c r="J53" i="10"/>
  <c r="L53" i="10"/>
  <c r="J54" i="10"/>
  <c r="L54" i="10"/>
  <c r="J55" i="10"/>
  <c r="L55" i="10"/>
  <c r="J56" i="10"/>
  <c r="L56" i="10"/>
  <c r="J57" i="10"/>
  <c r="L57" i="10"/>
  <c r="J58" i="10"/>
  <c r="L58" i="10"/>
  <c r="J59" i="10"/>
  <c r="L59" i="10"/>
  <c r="J60" i="10"/>
  <c r="L60" i="10"/>
  <c r="J61" i="10"/>
  <c r="L61" i="10"/>
  <c r="J15" i="9"/>
  <c r="L15" i="9"/>
  <c r="J16" i="9"/>
  <c r="L16" i="9"/>
  <c r="J17" i="9"/>
  <c r="L17" i="9"/>
  <c r="J18" i="9"/>
  <c r="L18" i="9"/>
  <c r="J19" i="9"/>
  <c r="L19" i="9"/>
  <c r="J20" i="9"/>
  <c r="L20" i="9"/>
  <c r="J21" i="9"/>
  <c r="L21" i="9"/>
  <c r="J22" i="9"/>
  <c r="L22" i="9"/>
  <c r="J23" i="9"/>
  <c r="L23" i="9"/>
  <c r="J24" i="9"/>
  <c r="L24" i="9"/>
  <c r="J25" i="9"/>
  <c r="L25" i="9"/>
  <c r="J26" i="9"/>
  <c r="L26" i="9"/>
  <c r="J27" i="9"/>
  <c r="L27" i="9"/>
  <c r="J28" i="9"/>
  <c r="L28" i="9"/>
  <c r="J29" i="9"/>
  <c r="L29" i="9"/>
  <c r="J30" i="9"/>
  <c r="L30" i="9"/>
  <c r="J31" i="9"/>
  <c r="L31" i="9"/>
  <c r="J32" i="9"/>
  <c r="L32" i="9"/>
  <c r="J33" i="9"/>
  <c r="L33" i="9"/>
  <c r="J34" i="9"/>
  <c r="L34" i="9"/>
  <c r="J35" i="9"/>
  <c r="L35" i="9"/>
  <c r="J36" i="9"/>
  <c r="L36" i="9"/>
  <c r="J37" i="9"/>
  <c r="L37" i="9"/>
  <c r="J38" i="9"/>
  <c r="L38" i="9"/>
  <c r="J39" i="9"/>
  <c r="L39" i="9"/>
  <c r="J40" i="9"/>
  <c r="L40" i="9"/>
  <c r="J41" i="9"/>
  <c r="L41" i="9"/>
  <c r="J42" i="9"/>
  <c r="L42" i="9"/>
  <c r="J43" i="9"/>
  <c r="L43" i="9"/>
  <c r="J44" i="9"/>
  <c r="L44" i="9"/>
  <c r="J45" i="9"/>
  <c r="L45" i="9"/>
  <c r="J46" i="9"/>
  <c r="L46" i="9"/>
  <c r="J47" i="9"/>
  <c r="L47" i="9"/>
  <c r="J48" i="9"/>
  <c r="L48" i="9"/>
  <c r="J49" i="9"/>
  <c r="L49" i="9"/>
  <c r="J50" i="9"/>
  <c r="L50" i="9"/>
  <c r="J51" i="9"/>
  <c r="L51" i="9"/>
  <c r="J52" i="9"/>
  <c r="L52" i="9"/>
  <c r="J53" i="9"/>
  <c r="L53" i="9"/>
  <c r="J54" i="9"/>
  <c r="L54" i="9"/>
  <c r="J55" i="9"/>
  <c r="L55" i="9"/>
  <c r="J56" i="9"/>
  <c r="L56" i="9"/>
  <c r="J57" i="9"/>
  <c r="L57" i="9"/>
  <c r="J58" i="9"/>
  <c r="L58" i="9"/>
  <c r="J59" i="9"/>
  <c r="L59" i="9"/>
  <c r="J60" i="9"/>
  <c r="L60" i="9"/>
  <c r="J61" i="9"/>
  <c r="L61" i="9"/>
  <c r="J15" i="8"/>
  <c r="L15" i="8"/>
  <c r="J16" i="8"/>
  <c r="L16" i="8"/>
  <c r="J17" i="8"/>
  <c r="L17" i="8"/>
  <c r="J18" i="8"/>
  <c r="L18" i="8"/>
  <c r="J19" i="8"/>
  <c r="L19" i="8"/>
  <c r="J20" i="8"/>
  <c r="L20" i="8"/>
  <c r="J21" i="8"/>
  <c r="L21" i="8"/>
  <c r="J22" i="8"/>
  <c r="L22" i="8"/>
  <c r="J23" i="8"/>
  <c r="L23" i="8"/>
  <c r="J24" i="8"/>
  <c r="L24" i="8"/>
  <c r="J25" i="8"/>
  <c r="L25" i="8"/>
  <c r="J26" i="8"/>
  <c r="L26" i="8"/>
  <c r="J27" i="8"/>
  <c r="L27" i="8"/>
  <c r="J28" i="8"/>
  <c r="L28" i="8"/>
  <c r="J29" i="8"/>
  <c r="L29" i="8"/>
  <c r="J30" i="8"/>
  <c r="L30" i="8"/>
  <c r="J31" i="8"/>
  <c r="L31" i="8"/>
  <c r="J32" i="8"/>
  <c r="L32" i="8"/>
  <c r="J33" i="8"/>
  <c r="L33" i="8"/>
  <c r="J34" i="8"/>
  <c r="L34" i="8"/>
  <c r="J35" i="8"/>
  <c r="L35" i="8"/>
  <c r="J36" i="8"/>
  <c r="L36" i="8"/>
  <c r="J37" i="8"/>
  <c r="L37" i="8"/>
  <c r="J38" i="8"/>
  <c r="L38" i="8"/>
  <c r="J39" i="8"/>
  <c r="L39" i="8"/>
  <c r="J40" i="8"/>
  <c r="L40" i="8"/>
  <c r="J41" i="8"/>
  <c r="L41" i="8"/>
  <c r="J42" i="8"/>
  <c r="L42" i="8"/>
  <c r="J43" i="8"/>
  <c r="L43" i="8"/>
  <c r="J44" i="8"/>
  <c r="L44" i="8"/>
  <c r="J45" i="8"/>
  <c r="L45" i="8"/>
  <c r="J46" i="8"/>
  <c r="L46" i="8"/>
  <c r="J47" i="8"/>
  <c r="L47" i="8"/>
  <c r="J48" i="8"/>
  <c r="L48" i="8"/>
  <c r="J49" i="8"/>
  <c r="L49" i="8"/>
  <c r="J50" i="8"/>
  <c r="L50" i="8"/>
  <c r="J51" i="8"/>
  <c r="L51" i="8"/>
  <c r="J52" i="8"/>
  <c r="L52" i="8"/>
  <c r="J53" i="8"/>
  <c r="L53" i="8"/>
  <c r="J54" i="8"/>
  <c r="L54" i="8"/>
  <c r="J55" i="8"/>
  <c r="L55" i="8"/>
  <c r="J56" i="8"/>
  <c r="L56" i="8"/>
  <c r="J57" i="8"/>
  <c r="L57" i="8"/>
  <c r="J58" i="8"/>
  <c r="L58" i="8"/>
  <c r="J59" i="8"/>
  <c r="L59" i="8"/>
  <c r="J60" i="8"/>
  <c r="L60" i="8"/>
  <c r="J61" i="8"/>
  <c r="L61" i="8"/>
  <c r="J15" i="7"/>
  <c r="L15" i="7"/>
  <c r="J16" i="7"/>
  <c r="L16" i="7"/>
  <c r="J17" i="7"/>
  <c r="L17" i="7"/>
  <c r="J18" i="7"/>
  <c r="L18" i="7"/>
  <c r="J19" i="7"/>
  <c r="L19" i="7"/>
  <c r="J20" i="7"/>
  <c r="L20" i="7"/>
  <c r="J21" i="7"/>
  <c r="L21" i="7"/>
  <c r="J22" i="7"/>
  <c r="L22" i="7"/>
  <c r="J23" i="7"/>
  <c r="L23" i="7"/>
  <c r="J24" i="7"/>
  <c r="L24" i="7"/>
  <c r="J25" i="7"/>
  <c r="L25" i="7"/>
  <c r="J26" i="7"/>
  <c r="L26" i="7"/>
  <c r="J27" i="7"/>
  <c r="L27" i="7"/>
  <c r="J28" i="7"/>
  <c r="L28" i="7"/>
  <c r="J29" i="7"/>
  <c r="L29" i="7"/>
  <c r="J30" i="7"/>
  <c r="L30" i="7"/>
  <c r="J31" i="7"/>
  <c r="L31" i="7"/>
  <c r="J32" i="7"/>
  <c r="L32" i="7"/>
  <c r="J33" i="7"/>
  <c r="L33" i="7"/>
  <c r="J34" i="7"/>
  <c r="L34" i="7"/>
  <c r="J35" i="7"/>
  <c r="L35" i="7"/>
  <c r="J36" i="7"/>
  <c r="L36" i="7"/>
  <c r="J37" i="7"/>
  <c r="L37" i="7"/>
  <c r="J38" i="7"/>
  <c r="L38" i="7"/>
  <c r="J39" i="7"/>
  <c r="L39" i="7"/>
  <c r="J40" i="7"/>
  <c r="L40" i="7"/>
  <c r="J41" i="7"/>
  <c r="L41" i="7"/>
  <c r="J42" i="7"/>
  <c r="L42" i="7"/>
  <c r="J43" i="7"/>
  <c r="L43" i="7"/>
  <c r="J44" i="7"/>
  <c r="L44" i="7"/>
  <c r="J45" i="7"/>
  <c r="L45" i="7"/>
  <c r="J46" i="7"/>
  <c r="L46" i="7"/>
  <c r="J47" i="7"/>
  <c r="L47" i="7"/>
  <c r="J48" i="7"/>
  <c r="L48" i="7"/>
  <c r="J49" i="7"/>
  <c r="L49" i="7"/>
  <c r="J50" i="7"/>
  <c r="L50" i="7"/>
  <c r="J51" i="7"/>
  <c r="L51" i="7"/>
  <c r="J52" i="7"/>
  <c r="L52" i="7"/>
  <c r="J53" i="7"/>
  <c r="L53" i="7"/>
  <c r="J54" i="7"/>
  <c r="L54" i="7"/>
  <c r="J55" i="7"/>
  <c r="L55" i="7"/>
  <c r="J56" i="7"/>
  <c r="L56" i="7"/>
  <c r="J57" i="7"/>
  <c r="L57" i="7"/>
  <c r="J58" i="7"/>
  <c r="L58" i="7"/>
  <c r="J59" i="7"/>
  <c r="L59" i="7"/>
  <c r="J60" i="7"/>
  <c r="L60" i="7"/>
  <c r="J61" i="7"/>
  <c r="L61" i="7"/>
  <c r="J15" i="6"/>
  <c r="L15" i="6"/>
  <c r="J16" i="6"/>
  <c r="L16" i="6"/>
  <c r="J17" i="6"/>
  <c r="L17" i="6"/>
  <c r="J18" i="6"/>
  <c r="L18" i="6"/>
  <c r="J19" i="6"/>
  <c r="L19" i="6"/>
  <c r="J20" i="6"/>
  <c r="L20" i="6"/>
  <c r="J21" i="6"/>
  <c r="L21" i="6"/>
  <c r="J22" i="6"/>
  <c r="L22" i="6"/>
  <c r="J23" i="6"/>
  <c r="L23" i="6"/>
  <c r="J24" i="6"/>
  <c r="L24" i="6"/>
  <c r="J25" i="6"/>
  <c r="L25" i="6"/>
  <c r="J26" i="6"/>
  <c r="L26" i="6"/>
  <c r="J27" i="6"/>
  <c r="L27" i="6"/>
  <c r="J28" i="6"/>
  <c r="L28" i="6"/>
  <c r="J29" i="6"/>
  <c r="L29" i="6"/>
  <c r="J30" i="6"/>
  <c r="L30" i="6"/>
  <c r="J31" i="6"/>
  <c r="L31" i="6"/>
  <c r="J32" i="6"/>
  <c r="L32" i="6"/>
  <c r="J33" i="6"/>
  <c r="L33" i="6"/>
  <c r="J34" i="6"/>
  <c r="L34" i="6"/>
  <c r="J35" i="6"/>
  <c r="L35" i="6"/>
  <c r="J36" i="6"/>
  <c r="L36" i="6"/>
  <c r="J37" i="6"/>
  <c r="L37" i="6"/>
  <c r="J38" i="6"/>
  <c r="L38" i="6"/>
  <c r="J39" i="6"/>
  <c r="L39" i="6"/>
  <c r="J40" i="6"/>
  <c r="L40" i="6"/>
  <c r="J41" i="6"/>
  <c r="L41" i="6"/>
  <c r="J42" i="6"/>
  <c r="L42" i="6"/>
  <c r="J43" i="6"/>
  <c r="L43" i="6"/>
  <c r="J44" i="6"/>
  <c r="L44" i="6"/>
  <c r="J45" i="6"/>
  <c r="L45" i="6"/>
  <c r="J46" i="6"/>
  <c r="L46" i="6"/>
  <c r="J47" i="6"/>
  <c r="L47" i="6"/>
  <c r="J48" i="6"/>
  <c r="L48" i="6"/>
  <c r="J49" i="6"/>
  <c r="L49" i="6"/>
  <c r="J50" i="6"/>
  <c r="L50" i="6"/>
  <c r="J51" i="6"/>
  <c r="L51" i="6"/>
  <c r="J52" i="6"/>
  <c r="L52" i="6"/>
  <c r="J53" i="6"/>
  <c r="L53" i="6"/>
  <c r="J54" i="6"/>
  <c r="L54" i="6"/>
  <c r="J55" i="6"/>
  <c r="L55" i="6"/>
  <c r="J56" i="6"/>
  <c r="L56" i="6"/>
  <c r="J57" i="6"/>
  <c r="L57" i="6"/>
  <c r="J58" i="6"/>
  <c r="L58" i="6"/>
  <c r="J59" i="6"/>
  <c r="L59" i="6"/>
  <c r="J60" i="6"/>
  <c r="L60" i="6"/>
  <c r="J61" i="6"/>
  <c r="L61" i="6"/>
  <c r="J15" i="5"/>
  <c r="L15" i="5"/>
  <c r="J16" i="5"/>
  <c r="L16" i="5"/>
  <c r="J17" i="5"/>
  <c r="L17" i="5"/>
  <c r="J18" i="5"/>
  <c r="L18" i="5"/>
  <c r="J19" i="5"/>
  <c r="L19" i="5"/>
  <c r="J20" i="5"/>
  <c r="L20" i="5"/>
  <c r="J21" i="5"/>
  <c r="L21" i="5"/>
  <c r="J22" i="5"/>
  <c r="L22" i="5"/>
  <c r="J23" i="5"/>
  <c r="L23" i="5"/>
  <c r="J24" i="5"/>
  <c r="L24" i="5"/>
  <c r="J25" i="5"/>
  <c r="L25" i="5"/>
  <c r="J26" i="5"/>
  <c r="L26" i="5"/>
  <c r="J27" i="5"/>
  <c r="L27" i="5"/>
  <c r="J28" i="5"/>
  <c r="L28" i="5"/>
  <c r="J29" i="5"/>
  <c r="L29" i="5"/>
  <c r="J30" i="5"/>
  <c r="L30" i="5"/>
  <c r="J31" i="5"/>
  <c r="L31" i="5"/>
  <c r="J32" i="5"/>
  <c r="L32" i="5"/>
  <c r="J33" i="5"/>
  <c r="L33" i="5"/>
  <c r="J34" i="5"/>
  <c r="L34" i="5"/>
  <c r="J35" i="5"/>
  <c r="L35" i="5"/>
  <c r="J36" i="5"/>
  <c r="L36" i="5"/>
  <c r="J37" i="5"/>
  <c r="L37" i="5"/>
  <c r="J38" i="5"/>
  <c r="L38" i="5"/>
  <c r="J39" i="5"/>
  <c r="L39" i="5"/>
  <c r="J40" i="5"/>
  <c r="L40" i="5"/>
  <c r="J41" i="5"/>
  <c r="L41" i="5"/>
  <c r="J42" i="5"/>
  <c r="L42" i="5"/>
  <c r="J43" i="5"/>
  <c r="L43" i="5"/>
  <c r="J44" i="5"/>
  <c r="L44" i="5"/>
  <c r="J45" i="5"/>
  <c r="L45" i="5"/>
  <c r="J46" i="5"/>
  <c r="L46" i="5"/>
  <c r="J47" i="5"/>
  <c r="L47" i="5"/>
  <c r="J48" i="5"/>
  <c r="L48" i="5"/>
  <c r="J49" i="5"/>
  <c r="L49" i="5"/>
  <c r="J50" i="5"/>
  <c r="L50" i="5"/>
  <c r="J51" i="5"/>
  <c r="L51" i="5"/>
  <c r="J52" i="5"/>
  <c r="L52" i="5"/>
  <c r="J53" i="5"/>
  <c r="L53" i="5"/>
  <c r="J54" i="5"/>
  <c r="L54" i="5"/>
  <c r="J55" i="5"/>
  <c r="L55" i="5"/>
  <c r="J56" i="5"/>
  <c r="L56" i="5"/>
  <c r="J57" i="5"/>
  <c r="L57" i="5"/>
  <c r="J58" i="5"/>
  <c r="L58" i="5"/>
  <c r="J59" i="5"/>
  <c r="L59" i="5"/>
  <c r="J60" i="5"/>
  <c r="L60" i="5"/>
  <c r="J61" i="5"/>
  <c r="L61" i="5"/>
  <c r="J15" i="4"/>
  <c r="L15" i="4"/>
  <c r="J16" i="4"/>
  <c r="L16" i="4"/>
  <c r="J17" i="4"/>
  <c r="L17" i="4"/>
  <c r="J18" i="4"/>
  <c r="L18" i="4"/>
  <c r="J19" i="4"/>
  <c r="L19" i="4"/>
  <c r="J20" i="4"/>
  <c r="L20" i="4"/>
  <c r="J21" i="4"/>
  <c r="L21" i="4"/>
  <c r="J22" i="4"/>
  <c r="L22" i="4"/>
  <c r="J23" i="4"/>
  <c r="L23" i="4"/>
  <c r="J24" i="4"/>
  <c r="L24" i="4"/>
  <c r="J25" i="4"/>
  <c r="L25" i="4"/>
  <c r="J26" i="4"/>
  <c r="L26" i="4"/>
  <c r="J27" i="4"/>
  <c r="L27" i="4"/>
  <c r="J28" i="4"/>
  <c r="L28" i="4"/>
  <c r="J29" i="4"/>
  <c r="L29" i="4"/>
  <c r="J30" i="4"/>
  <c r="L30" i="4"/>
  <c r="J31" i="4"/>
  <c r="L31" i="4"/>
  <c r="J32" i="4"/>
  <c r="L32" i="4"/>
  <c r="J33" i="4"/>
  <c r="L33" i="4"/>
  <c r="J34" i="4"/>
  <c r="L34" i="4"/>
  <c r="J35" i="4"/>
  <c r="L35" i="4"/>
  <c r="J36" i="4"/>
  <c r="L36" i="4"/>
  <c r="J37" i="4"/>
  <c r="L37" i="4"/>
  <c r="J38" i="4"/>
  <c r="L38" i="4"/>
  <c r="J39" i="4"/>
  <c r="L39" i="4"/>
  <c r="J40" i="4"/>
  <c r="L40" i="4"/>
  <c r="J41" i="4"/>
  <c r="L41" i="4"/>
  <c r="J42" i="4"/>
  <c r="L42" i="4"/>
  <c r="J43" i="4"/>
  <c r="L43" i="4"/>
  <c r="J44" i="4"/>
  <c r="L44" i="4"/>
  <c r="J45" i="4"/>
  <c r="L45" i="4"/>
  <c r="J46" i="4"/>
  <c r="L46" i="4"/>
  <c r="J47" i="4"/>
  <c r="L47" i="4"/>
  <c r="J48" i="4"/>
  <c r="L48" i="4"/>
  <c r="J49" i="4"/>
  <c r="L49" i="4"/>
  <c r="J50" i="4"/>
  <c r="L50" i="4"/>
  <c r="J51" i="4"/>
  <c r="L51" i="4"/>
  <c r="J52" i="4"/>
  <c r="L52" i="4"/>
  <c r="J53" i="4"/>
  <c r="L53" i="4"/>
  <c r="J54" i="4"/>
  <c r="L54" i="4"/>
  <c r="J55" i="4"/>
  <c r="L55" i="4"/>
  <c r="J56" i="4"/>
  <c r="L56" i="4"/>
  <c r="J57" i="4"/>
  <c r="L57" i="4"/>
  <c r="J58" i="4"/>
  <c r="L58" i="4"/>
  <c r="J59" i="4"/>
  <c r="L59" i="4"/>
  <c r="J60" i="4"/>
  <c r="L60" i="4"/>
  <c r="J61" i="4"/>
  <c r="L61" i="4"/>
  <c r="J15" i="3"/>
  <c r="L15" i="3"/>
  <c r="J16" i="3"/>
  <c r="L16" i="3"/>
  <c r="J17" i="3"/>
  <c r="L17" i="3"/>
  <c r="J18" i="3"/>
  <c r="L18" i="3"/>
  <c r="J19" i="3"/>
  <c r="L19" i="3"/>
  <c r="J20" i="3"/>
  <c r="L20" i="3"/>
  <c r="J21" i="3"/>
  <c r="L21" i="3"/>
  <c r="J22" i="3"/>
  <c r="L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L30" i="3"/>
  <c r="J31" i="3"/>
  <c r="L31" i="3"/>
  <c r="J32" i="3"/>
  <c r="L32" i="3"/>
  <c r="J33" i="3"/>
  <c r="L33" i="3"/>
  <c r="J34" i="3"/>
  <c r="L34" i="3"/>
  <c r="J35" i="3"/>
  <c r="L35" i="3"/>
  <c r="J36" i="3"/>
  <c r="L36" i="3"/>
  <c r="J37" i="3"/>
  <c r="L37" i="3"/>
  <c r="J38" i="3"/>
  <c r="L38" i="3"/>
  <c r="J39" i="3"/>
  <c r="L39" i="3"/>
  <c r="J40" i="3"/>
  <c r="L40" i="3"/>
  <c r="J41" i="3"/>
  <c r="L41" i="3"/>
  <c r="J42" i="3"/>
  <c r="L42" i="3"/>
  <c r="J43" i="3"/>
  <c r="L43" i="3"/>
  <c r="J44" i="3"/>
  <c r="L44" i="3"/>
  <c r="J45" i="3"/>
  <c r="L45" i="3"/>
  <c r="J46" i="3"/>
  <c r="L46" i="3"/>
  <c r="J47" i="3"/>
  <c r="L47" i="3"/>
  <c r="J48" i="3"/>
  <c r="L48" i="3"/>
  <c r="J49" i="3"/>
  <c r="L49" i="3"/>
  <c r="J50" i="3"/>
  <c r="L50" i="3"/>
  <c r="J51" i="3"/>
  <c r="L51" i="3"/>
  <c r="J52" i="3"/>
  <c r="L52" i="3"/>
  <c r="J53" i="3"/>
  <c r="L53" i="3"/>
  <c r="J54" i="3"/>
  <c r="L54" i="3"/>
  <c r="J55" i="3"/>
  <c r="L55" i="3"/>
  <c r="J56" i="3"/>
  <c r="L56" i="3"/>
  <c r="J57" i="3"/>
  <c r="L57" i="3"/>
  <c r="J58" i="3"/>
  <c r="L58" i="3"/>
  <c r="J59" i="3"/>
  <c r="L59" i="3"/>
  <c r="J60" i="3"/>
  <c r="L60" i="3"/>
  <c r="J61" i="3"/>
  <c r="L61" i="3"/>
  <c r="V48" i="1"/>
  <c r="X48" i="1"/>
  <c r="V47" i="1"/>
  <c r="X47" i="1"/>
  <c r="V46" i="1"/>
  <c r="X46" i="1"/>
  <c r="V45" i="1"/>
  <c r="X45" i="1"/>
  <c r="V44" i="1"/>
  <c r="X44" i="1"/>
  <c r="V43" i="1"/>
  <c r="X43" i="1"/>
  <c r="V42" i="1"/>
  <c r="X42" i="1"/>
  <c r="V41" i="1"/>
  <c r="X41" i="1"/>
  <c r="V40" i="1"/>
  <c r="X40" i="1"/>
  <c r="V39" i="1"/>
  <c r="X39" i="1"/>
  <c r="V38" i="1"/>
  <c r="X38" i="1"/>
  <c r="V37" i="1"/>
  <c r="X37" i="1"/>
  <c r="V36" i="1"/>
  <c r="X36" i="1"/>
  <c r="V35" i="1"/>
  <c r="X35" i="1"/>
  <c r="V34" i="1"/>
  <c r="X34" i="1"/>
  <c r="V33" i="1"/>
  <c r="X33" i="1"/>
  <c r="V32" i="1"/>
  <c r="X32" i="1"/>
  <c r="V31" i="1"/>
  <c r="X31" i="1"/>
  <c r="V30" i="1"/>
  <c r="X30" i="1"/>
  <c r="V29" i="1"/>
  <c r="X29" i="1"/>
  <c r="V28" i="1"/>
  <c r="X28" i="1"/>
  <c r="V27" i="1"/>
  <c r="X27" i="1"/>
  <c r="V26" i="1"/>
  <c r="X26" i="1"/>
  <c r="V25" i="1"/>
  <c r="X25" i="1"/>
  <c r="V24" i="1"/>
  <c r="X24" i="1"/>
  <c r="V23" i="1"/>
  <c r="X23" i="1"/>
  <c r="V22" i="1"/>
  <c r="X22" i="1"/>
  <c r="V21" i="1"/>
  <c r="X21" i="1"/>
  <c r="V20" i="1"/>
  <c r="X20" i="1"/>
  <c r="V19" i="1"/>
  <c r="X19" i="1"/>
  <c r="N18" i="1"/>
  <c r="N61" i="1"/>
  <c r="P61" i="1" s="1"/>
  <c r="N60" i="1"/>
  <c r="P60" i="1" s="1"/>
  <c r="N59" i="1"/>
  <c r="P59" i="1" s="1"/>
  <c r="N58" i="1"/>
  <c r="N57" i="1"/>
  <c r="P57" i="1"/>
  <c r="N56" i="1"/>
  <c r="P56" i="1"/>
  <c r="N55" i="1"/>
  <c r="P55" i="1"/>
  <c r="N54" i="1"/>
  <c r="N53" i="1"/>
  <c r="P53" i="1" s="1"/>
  <c r="N52" i="1"/>
  <c r="P52" i="1" s="1"/>
  <c r="N51" i="1"/>
  <c r="P51" i="1" s="1"/>
  <c r="N50" i="1"/>
  <c r="P50" i="1" s="1"/>
  <c r="N49" i="1"/>
  <c r="P49" i="1" s="1"/>
  <c r="N48" i="1"/>
  <c r="N47" i="1"/>
  <c r="P47" i="1"/>
  <c r="N46" i="1"/>
  <c r="P46" i="1"/>
  <c r="N45" i="1"/>
  <c r="P45" i="1"/>
  <c r="N44" i="1"/>
  <c r="N43" i="1"/>
  <c r="P43" i="1" s="1"/>
  <c r="N42" i="1"/>
  <c r="P42" i="1" s="1"/>
  <c r="N41" i="1"/>
  <c r="P41" i="1" s="1"/>
  <c r="N40" i="1"/>
  <c r="P40" i="1" s="1"/>
  <c r="N39" i="1"/>
  <c r="P39" i="1" s="1"/>
  <c r="N38" i="1"/>
  <c r="N37" i="1"/>
  <c r="P37" i="1"/>
  <c r="N36" i="1"/>
  <c r="P36" i="1"/>
  <c r="N35" i="1"/>
  <c r="P35" i="1"/>
  <c r="N34" i="1"/>
  <c r="P34" i="1"/>
  <c r="N33" i="1"/>
  <c r="P33" i="1"/>
  <c r="N32" i="1"/>
  <c r="N31" i="1"/>
  <c r="P31" i="1" s="1"/>
  <c r="N30" i="1"/>
  <c r="P30" i="1" s="1"/>
  <c r="N29" i="1"/>
  <c r="P29" i="1" s="1"/>
  <c r="N28" i="1"/>
  <c r="P28" i="1"/>
  <c r="N27" i="1"/>
  <c r="P27" i="1"/>
  <c r="N26" i="1"/>
  <c r="P26" i="1"/>
  <c r="N25" i="1"/>
  <c r="P25" i="1"/>
  <c r="N24" i="1"/>
  <c r="N23" i="1"/>
  <c r="P23" i="1" s="1"/>
  <c r="N22" i="1"/>
  <c r="P22" i="1" s="1"/>
  <c r="N21" i="1"/>
  <c r="P21" i="1" s="1"/>
  <c r="N20" i="1"/>
  <c r="P20" i="1" s="1"/>
  <c r="N19" i="1"/>
  <c r="P19" i="1" s="1"/>
  <c r="N17" i="1"/>
  <c r="P17" i="1" s="1"/>
  <c r="N16" i="1"/>
  <c r="P16" i="1"/>
  <c r="N15" i="1"/>
  <c r="P15" i="1"/>
  <c r="J61" i="1"/>
  <c r="L61" i="1"/>
  <c r="J60" i="1"/>
  <c r="L60" i="1"/>
  <c r="J59" i="1"/>
  <c r="L59" i="1"/>
  <c r="J58" i="1"/>
  <c r="L58" i="1"/>
  <c r="J57" i="1"/>
  <c r="L57" i="1"/>
  <c r="J56" i="1"/>
  <c r="L56" i="1"/>
  <c r="J55" i="1"/>
  <c r="L55" i="1"/>
  <c r="J54" i="1"/>
  <c r="L54" i="1"/>
  <c r="J53" i="1"/>
  <c r="L53" i="1"/>
  <c r="J52" i="1"/>
  <c r="L52" i="1"/>
  <c r="J51" i="1"/>
  <c r="L51" i="1"/>
  <c r="J50" i="1"/>
  <c r="L50" i="1"/>
  <c r="J49" i="1"/>
  <c r="L49" i="1"/>
  <c r="J48" i="1"/>
  <c r="L48" i="1"/>
  <c r="J47" i="1"/>
  <c r="L47" i="1"/>
  <c r="J46" i="1"/>
  <c r="L46" i="1"/>
  <c r="J45" i="1"/>
  <c r="L45" i="1"/>
  <c r="J44" i="1"/>
  <c r="L44" i="1"/>
  <c r="J43" i="1"/>
  <c r="L43" i="1"/>
  <c r="J42" i="1"/>
  <c r="L42" i="1"/>
  <c r="J41" i="1"/>
  <c r="L41" i="1"/>
  <c r="J40" i="1"/>
  <c r="L40" i="1"/>
  <c r="J39" i="1"/>
  <c r="L39" i="1"/>
  <c r="J38" i="1"/>
  <c r="L38" i="1"/>
  <c r="J37" i="1"/>
  <c r="L37" i="1"/>
  <c r="J36" i="1"/>
  <c r="L36" i="1"/>
  <c r="J35" i="1"/>
  <c r="L35" i="1"/>
  <c r="J34" i="1"/>
  <c r="L34" i="1"/>
  <c r="J33" i="1"/>
  <c r="L33" i="1"/>
  <c r="J32" i="1"/>
  <c r="L32" i="1"/>
  <c r="J31" i="1"/>
  <c r="L31" i="1"/>
  <c r="J30" i="1"/>
  <c r="L30" i="1"/>
  <c r="J29" i="1"/>
  <c r="L29" i="1"/>
  <c r="J28" i="1"/>
  <c r="L28" i="1"/>
  <c r="J27" i="1"/>
  <c r="L27" i="1"/>
  <c r="J26" i="1"/>
  <c r="L26" i="1"/>
  <c r="J25" i="1"/>
  <c r="L25" i="1"/>
  <c r="J24" i="1"/>
  <c r="L24" i="1"/>
  <c r="J23" i="1"/>
  <c r="L23" i="1"/>
  <c r="J22" i="1"/>
  <c r="L22" i="1"/>
  <c r="J21" i="1"/>
  <c r="L21" i="1"/>
  <c r="J20" i="1"/>
  <c r="L20" i="1"/>
  <c r="J19" i="1"/>
  <c r="L19" i="1"/>
  <c r="J18" i="1"/>
  <c r="L18" i="1"/>
  <c r="J17" i="1"/>
  <c r="L17" i="1"/>
  <c r="J16" i="1"/>
  <c r="L16" i="1"/>
  <c r="J15" i="1"/>
  <c r="L15" i="1"/>
  <c r="P18" i="1"/>
  <c r="P24" i="1"/>
  <c r="P32" i="1"/>
  <c r="P38" i="1"/>
  <c r="P44" i="1"/>
  <c r="P48" i="1"/>
  <c r="P54" i="1"/>
  <c r="P58" i="1"/>
  <c r="N61" i="47"/>
  <c r="P61" i="47"/>
  <c r="N60" i="47"/>
  <c r="P60" i="47"/>
  <c r="N59" i="47"/>
  <c r="P59" i="47"/>
  <c r="N58" i="47"/>
  <c r="P58" i="47"/>
  <c r="N57" i="47"/>
  <c r="P57" i="47"/>
  <c r="N56" i="47"/>
  <c r="P56" i="47"/>
  <c r="N55" i="47"/>
  <c r="P55" i="47"/>
  <c r="N54" i="47"/>
  <c r="P54" i="47"/>
  <c r="N53" i="47"/>
  <c r="P53" i="47"/>
  <c r="N52" i="47"/>
  <c r="P52" i="47"/>
  <c r="N51" i="47"/>
  <c r="P51" i="47"/>
  <c r="N50" i="47"/>
  <c r="P50" i="47"/>
  <c r="N49" i="47"/>
  <c r="P49" i="47"/>
  <c r="N48" i="47"/>
  <c r="P48" i="47"/>
  <c r="N47" i="47"/>
  <c r="P47" i="47"/>
  <c r="N46" i="47"/>
  <c r="P46" i="47"/>
  <c r="N45" i="47"/>
  <c r="P45" i="47"/>
  <c r="N44" i="47"/>
  <c r="P44" i="47"/>
  <c r="N43" i="47"/>
  <c r="P43" i="47"/>
  <c r="N42" i="47"/>
  <c r="P42" i="47"/>
  <c r="N41" i="47"/>
  <c r="P41" i="47"/>
  <c r="N40" i="47"/>
  <c r="P40" i="47"/>
  <c r="N39" i="47"/>
  <c r="P39" i="47"/>
  <c r="N38" i="47"/>
  <c r="P38" i="47"/>
  <c r="N37" i="47"/>
  <c r="P37" i="47"/>
  <c r="N36" i="47"/>
  <c r="P36" i="47"/>
  <c r="N35" i="47"/>
  <c r="P35" i="47"/>
  <c r="N34" i="47"/>
  <c r="P34" i="47"/>
  <c r="N33" i="47"/>
  <c r="P33" i="47"/>
  <c r="N32" i="47"/>
  <c r="P32" i="47"/>
  <c r="N31" i="47"/>
  <c r="P31" i="47"/>
  <c r="N30" i="47"/>
  <c r="P30" i="47"/>
  <c r="N29" i="47"/>
  <c r="P29" i="47"/>
  <c r="N28" i="47"/>
  <c r="P28" i="47"/>
  <c r="N27" i="47"/>
  <c r="P27" i="47"/>
  <c r="N26" i="47"/>
  <c r="P26" i="47"/>
  <c r="N25" i="47"/>
  <c r="P25" i="47"/>
  <c r="N24" i="47"/>
  <c r="P24" i="47"/>
  <c r="N23" i="47"/>
  <c r="P23" i="47"/>
  <c r="N22" i="47"/>
  <c r="P22" i="47"/>
  <c r="N21" i="47"/>
  <c r="P21" i="47"/>
  <c r="N20" i="47"/>
  <c r="P20" i="47"/>
  <c r="N19" i="47"/>
  <c r="P19" i="47"/>
  <c r="N18" i="47"/>
  <c r="P18" i="47"/>
  <c r="N17" i="47"/>
  <c r="P17" i="47"/>
  <c r="N16" i="47"/>
  <c r="P16" i="47"/>
  <c r="N15" i="47"/>
  <c r="P15" i="47"/>
  <c r="N60" i="45"/>
  <c r="P60" i="45"/>
  <c r="N53" i="45"/>
  <c r="P53" i="45"/>
  <c r="N51" i="45"/>
  <c r="P51" i="45"/>
  <c r="N49" i="45"/>
  <c r="P49" i="45"/>
  <c r="N48" i="45"/>
  <c r="P48" i="45"/>
  <c r="N46" i="45"/>
  <c r="P46" i="45"/>
  <c r="N44" i="45"/>
  <c r="P44" i="45"/>
  <c r="N37" i="45"/>
  <c r="P37" i="45"/>
  <c r="N35" i="45"/>
  <c r="P35" i="45"/>
  <c r="N33" i="45"/>
  <c r="P33" i="45"/>
  <c r="N32" i="45"/>
  <c r="P32" i="45"/>
  <c r="N30" i="45"/>
  <c r="P30" i="45"/>
  <c r="N28" i="45"/>
  <c r="P28" i="45"/>
  <c r="N21" i="45"/>
  <c r="P21" i="45"/>
  <c r="N19" i="45"/>
  <c r="P19" i="45"/>
  <c r="N17" i="45"/>
  <c r="P17" i="45"/>
  <c r="N16" i="45"/>
  <c r="P16" i="45"/>
  <c r="N61" i="43"/>
  <c r="P61" i="43"/>
  <c r="N60" i="43"/>
  <c r="P60" i="43"/>
  <c r="N59" i="43"/>
  <c r="P59" i="43"/>
  <c r="N58" i="43"/>
  <c r="P58" i="43"/>
  <c r="N57" i="43"/>
  <c r="P57" i="43"/>
  <c r="N56" i="43"/>
  <c r="P56" i="43"/>
  <c r="N55" i="43"/>
  <c r="P55" i="43"/>
  <c r="N54" i="43"/>
  <c r="P54" i="43"/>
  <c r="N53" i="43"/>
  <c r="P53" i="43"/>
  <c r="N52" i="43"/>
  <c r="P52" i="43"/>
  <c r="N51" i="43"/>
  <c r="P51" i="43"/>
  <c r="N50" i="43"/>
  <c r="P50" i="43"/>
  <c r="N49" i="43"/>
  <c r="P49" i="43"/>
  <c r="N48" i="43"/>
  <c r="P48" i="43"/>
  <c r="N47" i="43"/>
  <c r="P47" i="43"/>
  <c r="N46" i="43"/>
  <c r="P46" i="43"/>
  <c r="N45" i="43"/>
  <c r="P45" i="43"/>
  <c r="N44" i="43"/>
  <c r="P44" i="43"/>
  <c r="N43" i="43"/>
  <c r="P43" i="43"/>
  <c r="N42" i="43"/>
  <c r="P42" i="43"/>
  <c r="N41" i="43"/>
  <c r="P41" i="43"/>
  <c r="N40" i="43"/>
  <c r="P40" i="43"/>
  <c r="N39" i="43"/>
  <c r="P39" i="43"/>
  <c r="N38" i="43"/>
  <c r="P38" i="43"/>
  <c r="N37" i="43"/>
  <c r="P37" i="43"/>
  <c r="N36" i="43"/>
  <c r="P36" i="43"/>
  <c r="N35" i="43"/>
  <c r="P35" i="43"/>
  <c r="N34" i="43"/>
  <c r="P34" i="43"/>
  <c r="N33" i="43"/>
  <c r="P33" i="43"/>
  <c r="N32" i="43"/>
  <c r="P32" i="43"/>
  <c r="N31" i="43"/>
  <c r="P31" i="43"/>
  <c r="N30" i="43"/>
  <c r="P30" i="43"/>
  <c r="N29" i="43"/>
  <c r="P29" i="43"/>
  <c r="N28" i="43"/>
  <c r="P28" i="43"/>
  <c r="N27" i="43"/>
  <c r="P27" i="43"/>
  <c r="N26" i="43"/>
  <c r="P26" i="43"/>
  <c r="N25" i="43"/>
  <c r="P25" i="43"/>
  <c r="N24" i="43"/>
  <c r="P24" i="43"/>
  <c r="N23" i="43"/>
  <c r="P23" i="43"/>
  <c r="N22" i="43"/>
  <c r="P22" i="43"/>
  <c r="N21" i="43"/>
  <c r="P21" i="43"/>
  <c r="N20" i="43"/>
  <c r="P20" i="43"/>
  <c r="N19" i="43"/>
  <c r="P19" i="43"/>
  <c r="N18" i="43"/>
  <c r="P18" i="43"/>
  <c r="N17" i="43"/>
  <c r="P17" i="43"/>
  <c r="N16" i="43"/>
  <c r="P16" i="43"/>
  <c r="N15" i="43"/>
  <c r="P15" i="43"/>
  <c r="N57" i="41"/>
  <c r="P57" i="41"/>
  <c r="N55" i="41"/>
  <c r="P55" i="41"/>
  <c r="N53" i="41"/>
  <c r="P53" i="41"/>
  <c r="N52" i="41"/>
  <c r="P52" i="41"/>
  <c r="N50" i="41"/>
  <c r="P50" i="41"/>
  <c r="N48" i="41"/>
  <c r="P48" i="41"/>
  <c r="N41" i="41"/>
  <c r="P41" i="41"/>
  <c r="N39" i="41"/>
  <c r="P39" i="41"/>
  <c r="N37" i="41"/>
  <c r="P37" i="41"/>
  <c r="N36" i="41"/>
  <c r="P36" i="41"/>
  <c r="N34" i="41"/>
  <c r="P34" i="41"/>
  <c r="N32" i="41"/>
  <c r="P32" i="41"/>
  <c r="N25" i="41"/>
  <c r="P25" i="41"/>
  <c r="N23" i="41"/>
  <c r="P23" i="41"/>
  <c r="N21" i="41"/>
  <c r="P21" i="41"/>
  <c r="N20" i="41"/>
  <c r="P20" i="41"/>
  <c r="N18" i="41"/>
  <c r="P18" i="41"/>
  <c r="N61" i="39"/>
  <c r="P61" i="39"/>
  <c r="N60" i="39"/>
  <c r="P60" i="39"/>
  <c r="N59" i="39"/>
  <c r="P59" i="39"/>
  <c r="N58" i="39"/>
  <c r="P58" i="39"/>
  <c r="N57" i="39"/>
  <c r="P57" i="39"/>
  <c r="N56" i="39"/>
  <c r="P56" i="39"/>
  <c r="N55" i="39"/>
  <c r="P55" i="39"/>
  <c r="N54" i="39"/>
  <c r="P54" i="39"/>
  <c r="N53" i="39"/>
  <c r="P53" i="39"/>
  <c r="N52" i="39"/>
  <c r="P52" i="39"/>
  <c r="N51" i="39"/>
  <c r="P51" i="39"/>
  <c r="N50" i="39"/>
  <c r="P50" i="39"/>
  <c r="N49" i="39"/>
  <c r="P49" i="39"/>
  <c r="N48" i="39"/>
  <c r="P48" i="39"/>
  <c r="N47" i="39"/>
  <c r="P47" i="39"/>
  <c r="N46" i="39"/>
  <c r="P46" i="39"/>
  <c r="N45" i="39"/>
  <c r="P45" i="39"/>
  <c r="N44" i="39"/>
  <c r="P44" i="39"/>
  <c r="N43" i="39"/>
  <c r="P43" i="39"/>
  <c r="N42" i="39"/>
  <c r="P42" i="39"/>
  <c r="N41" i="39"/>
  <c r="P41" i="39"/>
  <c r="N40" i="39"/>
  <c r="P40" i="39"/>
  <c r="N39" i="39"/>
  <c r="P39" i="39"/>
  <c r="N38" i="39"/>
  <c r="P38" i="39"/>
  <c r="N37" i="39"/>
  <c r="P37" i="39"/>
  <c r="N36" i="39"/>
  <c r="P36" i="39"/>
  <c r="N35" i="39"/>
  <c r="P35" i="39"/>
  <c r="N34" i="39"/>
  <c r="P34" i="39"/>
  <c r="N33" i="39"/>
  <c r="P33" i="39"/>
  <c r="N32" i="39"/>
  <c r="P32" i="39"/>
  <c r="N31" i="39"/>
  <c r="P31" i="39"/>
  <c r="N30" i="39"/>
  <c r="P30" i="39"/>
  <c r="N29" i="39"/>
  <c r="P29" i="39"/>
  <c r="N28" i="39"/>
  <c r="P28" i="39"/>
  <c r="N27" i="39"/>
  <c r="P27" i="39"/>
  <c r="N26" i="39"/>
  <c r="P26" i="39"/>
  <c r="N25" i="39"/>
  <c r="P25" i="39"/>
  <c r="N24" i="39"/>
  <c r="P24" i="39"/>
  <c r="N23" i="39"/>
  <c r="P23" i="39"/>
  <c r="N22" i="39"/>
  <c r="P22" i="39"/>
  <c r="N21" i="39"/>
  <c r="P21" i="39"/>
  <c r="N20" i="39"/>
  <c r="P20" i="39"/>
  <c r="N19" i="39"/>
  <c r="P19" i="39"/>
  <c r="N18" i="39"/>
  <c r="P18" i="39"/>
  <c r="N17" i="39"/>
  <c r="P17" i="39"/>
  <c r="N16" i="39"/>
  <c r="P16" i="39"/>
  <c r="N15" i="39"/>
  <c r="P15" i="39"/>
  <c r="N58" i="37"/>
  <c r="P58" i="37"/>
  <c r="N54" i="37"/>
  <c r="P54" i="37"/>
  <c r="N50" i="37"/>
  <c r="P50" i="37"/>
  <c r="N46" i="37"/>
  <c r="P46" i="37"/>
  <c r="N42" i="37"/>
  <c r="P42" i="37"/>
  <c r="N38" i="37"/>
  <c r="P38" i="37"/>
  <c r="N34" i="37"/>
  <c r="P34" i="37"/>
  <c r="N30" i="37"/>
  <c r="P30" i="37"/>
  <c r="N26" i="37"/>
  <c r="P26" i="37"/>
  <c r="N22" i="37"/>
  <c r="P22" i="37"/>
  <c r="N18" i="37"/>
  <c r="P18" i="37"/>
  <c r="N61" i="35"/>
  <c r="P61" i="35"/>
  <c r="N60" i="35"/>
  <c r="P60" i="35"/>
  <c r="N59" i="35"/>
  <c r="P59" i="35"/>
  <c r="N58" i="35"/>
  <c r="P58" i="35"/>
  <c r="N57" i="35"/>
  <c r="P57" i="35"/>
  <c r="N56" i="35"/>
  <c r="P56" i="35"/>
  <c r="N55" i="35"/>
  <c r="P55" i="35"/>
  <c r="N54" i="35"/>
  <c r="P54" i="35"/>
  <c r="N53" i="35"/>
  <c r="P53" i="35"/>
  <c r="N52" i="35"/>
  <c r="P52" i="35"/>
  <c r="N51" i="35"/>
  <c r="P51" i="35"/>
  <c r="N50" i="35"/>
  <c r="P50" i="35"/>
  <c r="N49" i="35"/>
  <c r="P49" i="35"/>
  <c r="N48" i="35"/>
  <c r="P48" i="35"/>
  <c r="N47" i="35"/>
  <c r="P47" i="35"/>
  <c r="N46" i="35"/>
  <c r="P46" i="35"/>
  <c r="N45" i="35"/>
  <c r="P45" i="35"/>
  <c r="N44" i="35"/>
  <c r="P44" i="35"/>
  <c r="N43" i="35"/>
  <c r="P43" i="35"/>
  <c r="N42" i="35"/>
  <c r="P42" i="35"/>
  <c r="N41" i="35"/>
  <c r="P41" i="35"/>
  <c r="N40" i="35"/>
  <c r="P40" i="35"/>
  <c r="N39" i="35"/>
  <c r="P39" i="35"/>
  <c r="N38" i="35"/>
  <c r="P38" i="35"/>
  <c r="N37" i="35"/>
  <c r="P37" i="35"/>
  <c r="N36" i="35"/>
  <c r="P36" i="35"/>
  <c r="N35" i="35"/>
  <c r="P35" i="35"/>
  <c r="N34" i="35"/>
  <c r="P34" i="35"/>
  <c r="N33" i="35"/>
  <c r="P33" i="35"/>
  <c r="N32" i="35"/>
  <c r="P32" i="35"/>
  <c r="N31" i="35"/>
  <c r="P31" i="35"/>
  <c r="N30" i="35"/>
  <c r="P30" i="35"/>
  <c r="N29" i="35"/>
  <c r="P29" i="35"/>
  <c r="N28" i="35"/>
  <c r="P28" i="35"/>
  <c r="N27" i="35"/>
  <c r="P27" i="35"/>
  <c r="N26" i="35"/>
  <c r="P26" i="35"/>
  <c r="N25" i="35"/>
  <c r="P25" i="35"/>
  <c r="N24" i="35"/>
  <c r="P24" i="35"/>
  <c r="N23" i="35"/>
  <c r="P23" i="35"/>
  <c r="N22" i="35"/>
  <c r="P22" i="35"/>
  <c r="N21" i="35"/>
  <c r="P21" i="35"/>
  <c r="N20" i="35"/>
  <c r="P20" i="35"/>
  <c r="N19" i="35"/>
  <c r="P19" i="35"/>
  <c r="N18" i="35"/>
  <c r="P18" i="35"/>
  <c r="N17" i="35"/>
  <c r="P17" i="35"/>
  <c r="N16" i="35"/>
  <c r="P16" i="35"/>
  <c r="N15" i="35"/>
  <c r="P15" i="35"/>
  <c r="N58" i="33"/>
  <c r="P58" i="33"/>
  <c r="N54" i="33"/>
  <c r="P54" i="33"/>
  <c r="N50" i="33"/>
  <c r="P50" i="33"/>
  <c r="N46" i="33"/>
  <c r="P46" i="33"/>
  <c r="N42" i="33"/>
  <c r="P42" i="33"/>
  <c r="N38" i="33"/>
  <c r="P38" i="33"/>
  <c r="N34" i="33"/>
  <c r="P34" i="33"/>
  <c r="N30" i="33"/>
  <c r="P30" i="33"/>
  <c r="N26" i="33"/>
  <c r="P26" i="33"/>
  <c r="N22" i="33"/>
  <c r="P22" i="33"/>
  <c r="N18" i="33"/>
  <c r="P18" i="33"/>
  <c r="N61" i="31"/>
  <c r="P61" i="31"/>
  <c r="N60" i="31"/>
  <c r="P60" i="31"/>
  <c r="N59" i="31"/>
  <c r="P59" i="31"/>
  <c r="N58" i="31"/>
  <c r="P58" i="31"/>
  <c r="N57" i="31"/>
  <c r="P57" i="31"/>
  <c r="N56" i="31"/>
  <c r="P56" i="31"/>
  <c r="N55" i="31"/>
  <c r="P55" i="31"/>
  <c r="N54" i="31"/>
  <c r="P54" i="31"/>
  <c r="N53" i="31"/>
  <c r="P53" i="31"/>
  <c r="N52" i="31"/>
  <c r="P52" i="31"/>
  <c r="N51" i="31"/>
  <c r="P51" i="31"/>
  <c r="N50" i="31"/>
  <c r="P50" i="31"/>
  <c r="N49" i="31"/>
  <c r="P49" i="31"/>
  <c r="N48" i="31"/>
  <c r="P48" i="31"/>
  <c r="N47" i="31"/>
  <c r="P47" i="31"/>
  <c r="N46" i="31"/>
  <c r="P46" i="31"/>
  <c r="N45" i="31"/>
  <c r="P45" i="31"/>
  <c r="N44" i="31"/>
  <c r="P44" i="31"/>
  <c r="N43" i="31"/>
  <c r="P43" i="31"/>
  <c r="N42" i="31"/>
  <c r="P42" i="31"/>
  <c r="N41" i="31"/>
  <c r="P41" i="31"/>
  <c r="N40" i="31"/>
  <c r="P40" i="31"/>
  <c r="N39" i="31"/>
  <c r="P39" i="31"/>
  <c r="N38" i="31"/>
  <c r="P38" i="31"/>
  <c r="N37" i="31"/>
  <c r="P37" i="31"/>
  <c r="N36" i="31"/>
  <c r="P36" i="31"/>
  <c r="N35" i="31"/>
  <c r="P35" i="31"/>
  <c r="N34" i="31"/>
  <c r="P34" i="31"/>
  <c r="N33" i="31"/>
  <c r="P33" i="31"/>
  <c r="N32" i="31"/>
  <c r="P32" i="31"/>
  <c r="N31" i="31"/>
  <c r="P31" i="31"/>
  <c r="N30" i="31"/>
  <c r="P30" i="31"/>
  <c r="N29" i="31"/>
  <c r="P29" i="31"/>
  <c r="N28" i="31"/>
  <c r="P28" i="31"/>
  <c r="N27" i="31"/>
  <c r="P27" i="31"/>
  <c r="N26" i="31"/>
  <c r="P26" i="31"/>
  <c r="N25" i="31"/>
  <c r="P25" i="31"/>
  <c r="N24" i="31"/>
  <c r="P24" i="31"/>
  <c r="N23" i="31"/>
  <c r="P23" i="31"/>
  <c r="N22" i="31"/>
  <c r="P22" i="31"/>
  <c r="N21" i="31"/>
  <c r="P21" i="31"/>
  <c r="N20" i="31"/>
  <c r="P20" i="31"/>
  <c r="N19" i="31"/>
  <c r="P19" i="31"/>
  <c r="N18" i="31"/>
  <c r="P18" i="31"/>
  <c r="N17" i="31"/>
  <c r="P17" i="31"/>
  <c r="N16" i="31"/>
  <c r="P16" i="31"/>
  <c r="N15" i="31"/>
  <c r="P15" i="31"/>
  <c r="N58" i="29"/>
  <c r="P58" i="29"/>
  <c r="N54" i="29"/>
  <c r="P54" i="29"/>
  <c r="N50" i="29"/>
  <c r="P50" i="29"/>
  <c r="N46" i="29"/>
  <c r="P46" i="29"/>
  <c r="N61" i="27"/>
  <c r="P61" i="27"/>
  <c r="N60" i="27"/>
  <c r="P60" i="27"/>
  <c r="N59" i="27"/>
  <c r="P59" i="27"/>
  <c r="N58" i="27"/>
  <c r="P58" i="27"/>
  <c r="N57" i="27"/>
  <c r="P57" i="27"/>
  <c r="N56" i="27"/>
  <c r="P56" i="27"/>
  <c r="N55" i="27"/>
  <c r="P55" i="27"/>
  <c r="N54" i="27"/>
  <c r="P54" i="27"/>
  <c r="N53" i="27"/>
  <c r="P53" i="27"/>
  <c r="N52" i="27"/>
  <c r="P52" i="27"/>
  <c r="N51" i="27"/>
  <c r="P51" i="27"/>
  <c r="N50" i="27"/>
  <c r="P50" i="27"/>
  <c r="N49" i="27"/>
  <c r="P49" i="27"/>
  <c r="N48" i="27"/>
  <c r="P48" i="27"/>
  <c r="N47" i="27"/>
  <c r="P47" i="27"/>
  <c r="N46" i="27"/>
  <c r="P46" i="27"/>
  <c r="N45" i="27"/>
  <c r="P45" i="27"/>
  <c r="N44" i="27"/>
  <c r="P44" i="27"/>
  <c r="N43" i="27"/>
  <c r="P43" i="27"/>
  <c r="N42" i="27"/>
  <c r="P42" i="27"/>
  <c r="N41" i="27"/>
  <c r="P41" i="27"/>
  <c r="N40" i="27"/>
  <c r="P40" i="27"/>
  <c r="N39" i="27"/>
  <c r="P39" i="27"/>
  <c r="N38" i="27"/>
  <c r="P38" i="27"/>
  <c r="N37" i="27"/>
  <c r="P37" i="27"/>
  <c r="N36" i="27"/>
  <c r="P36" i="27"/>
  <c r="N35" i="27"/>
  <c r="P35" i="27"/>
  <c r="N34" i="27"/>
  <c r="P34" i="27"/>
  <c r="N33" i="27"/>
  <c r="P33" i="27"/>
  <c r="N32" i="27"/>
  <c r="P32" i="27"/>
  <c r="N31" i="27"/>
  <c r="P31" i="27"/>
  <c r="N30" i="27"/>
  <c r="P30" i="27"/>
  <c r="N29" i="27"/>
  <c r="P29" i="27"/>
  <c r="N28" i="27"/>
  <c r="P28" i="27"/>
  <c r="N27" i="27"/>
  <c r="P27" i="27"/>
  <c r="N26" i="27"/>
  <c r="P26" i="27"/>
  <c r="N25" i="27"/>
  <c r="P25" i="27"/>
  <c r="N24" i="27"/>
  <c r="P24" i="27"/>
  <c r="N23" i="27"/>
  <c r="P23" i="27"/>
  <c r="N22" i="27"/>
  <c r="P22" i="27"/>
  <c r="N21" i="27"/>
  <c r="P21" i="27"/>
  <c r="N20" i="27"/>
  <c r="P20" i="27"/>
  <c r="N19" i="27"/>
  <c r="P19" i="27"/>
  <c r="N18" i="27"/>
  <c r="P18" i="27"/>
  <c r="N17" i="27"/>
  <c r="P17" i="27"/>
  <c r="N16" i="27"/>
  <c r="P16" i="27"/>
  <c r="N15" i="27"/>
  <c r="P15" i="27"/>
  <c r="N61" i="23"/>
  <c r="P61" i="23"/>
  <c r="N60" i="23"/>
  <c r="P60" i="23"/>
  <c r="N59" i="23"/>
  <c r="P59" i="23"/>
  <c r="N58" i="23"/>
  <c r="P58" i="23"/>
  <c r="N57" i="23"/>
  <c r="P57" i="23"/>
  <c r="N56" i="23"/>
  <c r="P56" i="23"/>
  <c r="N55" i="23"/>
  <c r="P55" i="23"/>
  <c r="N54" i="23"/>
  <c r="P54" i="23"/>
  <c r="N53" i="23"/>
  <c r="P53" i="23"/>
  <c r="N52" i="23"/>
  <c r="P52" i="23"/>
  <c r="N51" i="23"/>
  <c r="P51" i="23"/>
  <c r="N50" i="23"/>
  <c r="P50" i="23"/>
  <c r="N49" i="23"/>
  <c r="P49" i="23"/>
  <c r="N48" i="23"/>
  <c r="P48" i="23"/>
  <c r="N47" i="23"/>
  <c r="P47" i="23"/>
  <c r="N46" i="23"/>
  <c r="P46" i="23"/>
  <c r="N45" i="23"/>
  <c r="P45" i="23"/>
  <c r="N44" i="23"/>
  <c r="P44" i="23"/>
  <c r="N43" i="23"/>
  <c r="P43" i="23"/>
  <c r="N42" i="23"/>
  <c r="P42" i="23"/>
  <c r="N41" i="23"/>
  <c r="P41" i="23"/>
  <c r="N40" i="23"/>
  <c r="P40" i="23"/>
  <c r="N39" i="23"/>
  <c r="P39" i="23"/>
  <c r="N38" i="23"/>
  <c r="P38" i="23"/>
  <c r="N37" i="23"/>
  <c r="P37" i="23"/>
  <c r="N36" i="23"/>
  <c r="P36" i="23"/>
  <c r="N35" i="23"/>
  <c r="P35" i="23"/>
  <c r="N34" i="23"/>
  <c r="P34" i="23"/>
  <c r="N33" i="23"/>
  <c r="P33" i="23"/>
  <c r="N32" i="23"/>
  <c r="P32" i="23"/>
  <c r="N31" i="23"/>
  <c r="P31" i="23"/>
  <c r="N30" i="23"/>
  <c r="P30" i="23"/>
  <c r="N29" i="23"/>
  <c r="P29" i="23"/>
  <c r="N28" i="23"/>
  <c r="P28" i="23"/>
  <c r="N27" i="23"/>
  <c r="P27" i="23"/>
  <c r="N26" i="23"/>
  <c r="P26" i="23"/>
  <c r="N25" i="23"/>
  <c r="P25" i="23"/>
  <c r="N24" i="23"/>
  <c r="P24" i="23"/>
  <c r="N23" i="23"/>
  <c r="P23" i="23"/>
  <c r="N22" i="23"/>
  <c r="P22" i="23"/>
  <c r="N21" i="23"/>
  <c r="P21" i="23"/>
  <c r="N20" i="23"/>
  <c r="P20" i="23"/>
  <c r="N19" i="23"/>
  <c r="P19" i="23"/>
  <c r="N18" i="23"/>
  <c r="P18" i="23"/>
  <c r="N17" i="23"/>
  <c r="P17" i="23"/>
  <c r="N16" i="23"/>
  <c r="P16" i="23"/>
  <c r="N15" i="23"/>
  <c r="P15" i="23"/>
  <c r="N61" i="15"/>
  <c r="P61" i="15"/>
  <c r="N60" i="15"/>
  <c r="P60" i="15"/>
  <c r="N59" i="15"/>
  <c r="P59" i="15"/>
  <c r="N58" i="15"/>
  <c r="P58" i="15"/>
  <c r="N57" i="15"/>
  <c r="P57" i="15"/>
  <c r="N56" i="15"/>
  <c r="P56" i="15"/>
  <c r="N55" i="15"/>
  <c r="P55" i="15"/>
  <c r="N54" i="15"/>
  <c r="P54" i="15"/>
  <c r="N53" i="15"/>
  <c r="P53" i="15"/>
  <c r="N52" i="15"/>
  <c r="P52" i="15"/>
  <c r="N51" i="15"/>
  <c r="P51" i="15"/>
  <c r="N50" i="15"/>
  <c r="P50" i="15"/>
  <c r="N49" i="15"/>
  <c r="P49" i="15"/>
  <c r="N48" i="15"/>
  <c r="P48" i="15"/>
  <c r="N47" i="15"/>
  <c r="P47" i="15"/>
  <c r="N46" i="15"/>
  <c r="P46" i="15"/>
  <c r="N45" i="15"/>
  <c r="P45" i="15"/>
  <c r="N44" i="15"/>
  <c r="P44" i="15"/>
  <c r="N43" i="15"/>
  <c r="P43" i="15"/>
  <c r="N42" i="15"/>
  <c r="P42" i="15"/>
  <c r="N41" i="15"/>
  <c r="P41" i="15"/>
  <c r="N40" i="15"/>
  <c r="P40" i="15"/>
  <c r="N39" i="15"/>
  <c r="P39" i="15"/>
  <c r="N38" i="15"/>
  <c r="P38" i="15"/>
  <c r="N37" i="15"/>
  <c r="P37" i="15"/>
  <c r="N36" i="15"/>
  <c r="P36" i="15"/>
  <c r="N35" i="15"/>
  <c r="P35" i="15"/>
  <c r="N34" i="15"/>
  <c r="P34" i="15"/>
  <c r="N33" i="15"/>
  <c r="P33" i="15"/>
  <c r="N32" i="15"/>
  <c r="P32" i="15"/>
  <c r="N31" i="15"/>
  <c r="P31" i="15"/>
  <c r="N30" i="15"/>
  <c r="P30" i="15"/>
  <c r="N29" i="15"/>
  <c r="P29" i="15"/>
  <c r="N28" i="15"/>
  <c r="P28" i="15"/>
  <c r="N27" i="15"/>
  <c r="P27" i="15"/>
  <c r="N26" i="15"/>
  <c r="P26" i="15"/>
  <c r="N25" i="15"/>
  <c r="P25" i="15"/>
  <c r="N24" i="15"/>
  <c r="P24" i="15"/>
  <c r="N23" i="15"/>
  <c r="P23" i="15"/>
  <c r="N22" i="15"/>
  <c r="P22" i="15"/>
  <c r="N21" i="15"/>
  <c r="P21" i="15"/>
  <c r="N20" i="15"/>
  <c r="P20" i="15"/>
  <c r="N19" i="15"/>
  <c r="P19" i="15"/>
  <c r="N18" i="15"/>
  <c r="P18" i="15"/>
  <c r="N17" i="15"/>
  <c r="P17" i="15"/>
  <c r="N16" i="15"/>
  <c r="P16" i="15"/>
  <c r="N15" i="15"/>
  <c r="P15" i="15"/>
  <c r="N61" i="11"/>
  <c r="P61" i="11"/>
  <c r="N60" i="11"/>
  <c r="P60" i="11" s="1"/>
  <c r="N59" i="11"/>
  <c r="P59" i="11"/>
  <c r="N58" i="11"/>
  <c r="P58" i="11" s="1"/>
  <c r="N57" i="11"/>
  <c r="P57" i="11"/>
  <c r="N56" i="11"/>
  <c r="P56" i="11" s="1"/>
  <c r="N55" i="11"/>
  <c r="P55" i="11"/>
  <c r="N54" i="11"/>
  <c r="P54" i="11" s="1"/>
  <c r="N53" i="11"/>
  <c r="P53" i="11"/>
  <c r="N52" i="11"/>
  <c r="P52" i="11" s="1"/>
  <c r="N51" i="11"/>
  <c r="P51" i="11"/>
  <c r="N50" i="11"/>
  <c r="P50" i="11" s="1"/>
  <c r="N49" i="11"/>
  <c r="P49" i="11"/>
  <c r="N48" i="11"/>
  <c r="P48" i="11" s="1"/>
  <c r="N47" i="11"/>
  <c r="P47" i="11"/>
  <c r="N46" i="11"/>
  <c r="P46" i="11" s="1"/>
  <c r="N45" i="11"/>
  <c r="P45" i="11"/>
  <c r="N44" i="11"/>
  <c r="P44" i="11" s="1"/>
  <c r="N43" i="11"/>
  <c r="P43" i="11"/>
  <c r="N42" i="11"/>
  <c r="P42" i="11" s="1"/>
  <c r="N41" i="11"/>
  <c r="P41" i="11"/>
  <c r="N40" i="11"/>
  <c r="P40" i="11" s="1"/>
  <c r="N39" i="11"/>
  <c r="P39" i="11"/>
  <c r="N38" i="11"/>
  <c r="P38" i="11" s="1"/>
  <c r="N37" i="11"/>
  <c r="P37" i="11"/>
  <c r="N36" i="11"/>
  <c r="P36" i="11" s="1"/>
  <c r="N35" i="11"/>
  <c r="P35" i="11"/>
  <c r="N34" i="11"/>
  <c r="P34" i="11" s="1"/>
  <c r="N33" i="11"/>
  <c r="P33" i="11"/>
  <c r="N32" i="11"/>
  <c r="P32" i="11" s="1"/>
  <c r="N31" i="11"/>
  <c r="P31" i="11"/>
  <c r="N30" i="11"/>
  <c r="P30" i="11" s="1"/>
  <c r="N29" i="11"/>
  <c r="P29" i="11"/>
  <c r="N28" i="11"/>
  <c r="P28" i="11" s="1"/>
  <c r="N27" i="11"/>
  <c r="P27" i="11"/>
  <c r="N26" i="11"/>
  <c r="P26" i="11" s="1"/>
  <c r="N25" i="11"/>
  <c r="P25" i="11"/>
  <c r="N24" i="11"/>
  <c r="P24" i="11" s="1"/>
  <c r="N23" i="11"/>
  <c r="P23" i="11"/>
  <c r="N22" i="11"/>
  <c r="P22" i="11" s="1"/>
  <c r="N21" i="11"/>
  <c r="P21" i="11"/>
  <c r="N20" i="11"/>
  <c r="P20" i="11" s="1"/>
  <c r="N19" i="11"/>
  <c r="P19" i="11"/>
  <c r="N18" i="11"/>
  <c r="P18" i="11" s="1"/>
  <c r="N17" i="11"/>
  <c r="P17" i="11"/>
  <c r="N16" i="11"/>
  <c r="P16" i="11" s="1"/>
  <c r="N15" i="11"/>
  <c r="P15" i="11"/>
  <c r="N61" i="7"/>
  <c r="P61" i="7" s="1"/>
  <c r="N60" i="7"/>
  <c r="P60" i="7" s="1"/>
  <c r="N59" i="7"/>
  <c r="P59" i="7" s="1"/>
  <c r="N58" i="7"/>
  <c r="P58" i="7"/>
  <c r="N57" i="7"/>
  <c r="P57" i="7" s="1"/>
  <c r="N56" i="7"/>
  <c r="P56" i="7" s="1"/>
  <c r="N55" i="7"/>
  <c r="P55" i="7" s="1"/>
  <c r="N54" i="7"/>
  <c r="P54" i="7" s="1"/>
  <c r="N53" i="7"/>
  <c r="P53" i="7" s="1"/>
  <c r="N52" i="7"/>
  <c r="P52" i="7"/>
  <c r="N51" i="7"/>
  <c r="P51" i="7" s="1"/>
  <c r="N50" i="7"/>
  <c r="P50" i="7"/>
  <c r="N49" i="7"/>
  <c r="P49" i="7" s="1"/>
  <c r="N48" i="7"/>
  <c r="P48" i="7" s="1"/>
  <c r="N47" i="7"/>
  <c r="P47" i="7" s="1"/>
  <c r="N46" i="7"/>
  <c r="P46" i="7" s="1"/>
  <c r="N45" i="7"/>
  <c r="P45" i="7" s="1"/>
  <c r="N44" i="7"/>
  <c r="P44" i="7" s="1"/>
  <c r="N43" i="7"/>
  <c r="P43" i="7" s="1"/>
  <c r="N42" i="7"/>
  <c r="P42" i="7"/>
  <c r="N41" i="7"/>
  <c r="P41" i="7" s="1"/>
  <c r="N40" i="7"/>
  <c r="P40" i="7" s="1"/>
  <c r="N39" i="7"/>
  <c r="P39" i="7" s="1"/>
  <c r="N38" i="7"/>
  <c r="P38" i="7" s="1"/>
  <c r="N37" i="7"/>
  <c r="P37" i="7" s="1"/>
  <c r="N36" i="7"/>
  <c r="P36" i="7"/>
  <c r="N35" i="7"/>
  <c r="P35" i="7" s="1"/>
  <c r="N34" i="7"/>
  <c r="P34" i="7"/>
  <c r="N33" i="7"/>
  <c r="P33" i="7" s="1"/>
  <c r="N32" i="7"/>
  <c r="P32" i="7" s="1"/>
  <c r="N31" i="7"/>
  <c r="P31" i="7" s="1"/>
  <c r="N30" i="7"/>
  <c r="P30" i="7" s="1"/>
  <c r="N29" i="7"/>
  <c r="P29" i="7" s="1"/>
  <c r="N28" i="7"/>
  <c r="P28" i="7" s="1"/>
  <c r="N27" i="7"/>
  <c r="P27" i="7" s="1"/>
  <c r="N26" i="7"/>
  <c r="P26" i="7"/>
  <c r="N25" i="7"/>
  <c r="P25" i="7" s="1"/>
  <c r="N24" i="7"/>
  <c r="P24" i="7" s="1"/>
  <c r="N23" i="7"/>
  <c r="P23" i="7" s="1"/>
  <c r="N22" i="7"/>
  <c r="P22" i="7" s="1"/>
  <c r="N21" i="7"/>
  <c r="P21" i="7" s="1"/>
  <c r="N20" i="7"/>
  <c r="P20" i="7"/>
  <c r="N19" i="7"/>
  <c r="P19" i="7" s="1"/>
  <c r="N18" i="7"/>
  <c r="P18" i="7"/>
  <c r="N17" i="7"/>
  <c r="P17" i="7" s="1"/>
  <c r="N16" i="7"/>
  <c r="P16" i="7" s="1"/>
  <c r="N15" i="7"/>
  <c r="P15" i="7" s="1"/>
  <c r="N15" i="19"/>
  <c r="P15" i="19" s="1"/>
  <c r="N16" i="19"/>
  <c r="P16" i="19" s="1"/>
  <c r="N17" i="19"/>
  <c r="P17" i="19" s="1"/>
  <c r="N18" i="19"/>
  <c r="P18" i="19" s="1"/>
  <c r="N19" i="19"/>
  <c r="P19" i="19" s="1"/>
  <c r="N20" i="19"/>
  <c r="P20" i="19" s="1"/>
  <c r="N21" i="19"/>
  <c r="P21" i="19" s="1"/>
  <c r="N22" i="19"/>
  <c r="P22" i="19"/>
  <c r="N23" i="19"/>
  <c r="P23" i="19" s="1"/>
  <c r="N24" i="19"/>
  <c r="P24" i="19" s="1"/>
  <c r="N25" i="19"/>
  <c r="P25" i="19" s="1"/>
  <c r="N26" i="19"/>
  <c r="P26" i="19" s="1"/>
  <c r="N27" i="19"/>
  <c r="P27" i="19" s="1"/>
  <c r="N28" i="19"/>
  <c r="P28" i="19" s="1"/>
  <c r="N29" i="19"/>
  <c r="P29" i="19" s="1"/>
  <c r="N30" i="19"/>
  <c r="P30" i="19"/>
  <c r="N31" i="19"/>
  <c r="P31" i="19" s="1"/>
  <c r="N32" i="19"/>
  <c r="P32" i="19" s="1"/>
  <c r="N33" i="19"/>
  <c r="P33" i="19" s="1"/>
  <c r="N34" i="19"/>
  <c r="P34" i="19" s="1"/>
  <c r="N35" i="19"/>
  <c r="P35" i="19" s="1"/>
  <c r="N36" i="19"/>
  <c r="P36" i="19" s="1"/>
  <c r="N37" i="19"/>
  <c r="P37" i="19" s="1"/>
  <c r="N38" i="19"/>
  <c r="P38" i="19"/>
  <c r="N39" i="19"/>
  <c r="P39" i="19" s="1"/>
  <c r="N40" i="19"/>
  <c r="P40" i="19" s="1"/>
  <c r="N41" i="19"/>
  <c r="P41" i="19" s="1"/>
  <c r="N42" i="19"/>
  <c r="P42" i="19" s="1"/>
  <c r="N43" i="19"/>
  <c r="P43" i="19" s="1"/>
  <c r="N44" i="19"/>
  <c r="P44" i="19" s="1"/>
  <c r="N45" i="19"/>
  <c r="P45" i="19" s="1"/>
  <c r="N46" i="19"/>
  <c r="P46" i="19"/>
  <c r="N47" i="19"/>
  <c r="P47" i="19" s="1"/>
  <c r="N48" i="19"/>
  <c r="P48" i="19" s="1"/>
  <c r="N49" i="19"/>
  <c r="P49" i="19" s="1"/>
  <c r="N50" i="19"/>
  <c r="P50" i="19" s="1"/>
  <c r="N51" i="19"/>
  <c r="P51" i="19" s="1"/>
  <c r="N52" i="19"/>
  <c r="P52" i="19" s="1"/>
  <c r="N53" i="19"/>
  <c r="P53" i="19" s="1"/>
  <c r="N54" i="19"/>
  <c r="P54" i="19"/>
  <c r="N55" i="19"/>
  <c r="P55" i="19" s="1"/>
  <c r="N56" i="19"/>
  <c r="P56" i="19" s="1"/>
  <c r="N57" i="19"/>
  <c r="P57" i="19" s="1"/>
  <c r="N58" i="19"/>
  <c r="P58" i="19" s="1"/>
  <c r="N59" i="19"/>
  <c r="P59" i="19" s="1"/>
  <c r="N60" i="19"/>
  <c r="P60" i="19" s="1"/>
  <c r="N61" i="29"/>
  <c r="P61" i="29" s="1"/>
  <c r="N59" i="29"/>
  <c r="P59" i="29"/>
  <c r="N57" i="29"/>
  <c r="P57" i="29" s="1"/>
  <c r="N55" i="29"/>
  <c r="P55" i="29" s="1"/>
  <c r="N53" i="29"/>
  <c r="P53" i="29" s="1"/>
  <c r="N51" i="29"/>
  <c r="P51" i="29" s="1"/>
  <c r="N49" i="29"/>
  <c r="P49" i="29" s="1"/>
  <c r="N47" i="29"/>
  <c r="P47" i="29" s="1"/>
  <c r="N45" i="29"/>
  <c r="P45" i="29" s="1"/>
  <c r="N61" i="33"/>
  <c r="P61" i="33"/>
  <c r="N59" i="33"/>
  <c r="P59" i="33" s="1"/>
  <c r="N57" i="33"/>
  <c r="P57" i="33" s="1"/>
  <c r="N55" i="33"/>
  <c r="P55" i="33" s="1"/>
  <c r="N53" i="33"/>
  <c r="P53" i="33" s="1"/>
  <c r="N51" i="33"/>
  <c r="P51" i="33" s="1"/>
  <c r="N49" i="33"/>
  <c r="P49" i="33" s="1"/>
  <c r="N47" i="33"/>
  <c r="P47" i="33" s="1"/>
  <c r="N45" i="33"/>
  <c r="P45" i="33"/>
  <c r="N43" i="33"/>
  <c r="P43" i="33" s="1"/>
  <c r="N41" i="33"/>
  <c r="P41" i="33" s="1"/>
  <c r="N39" i="33"/>
  <c r="P39" i="33" s="1"/>
  <c r="N37" i="33"/>
  <c r="P37" i="33" s="1"/>
  <c r="N35" i="33"/>
  <c r="P35" i="33" s="1"/>
  <c r="N33" i="33"/>
  <c r="P33" i="33" s="1"/>
  <c r="N31" i="33"/>
  <c r="P31" i="33" s="1"/>
  <c r="N29" i="33"/>
  <c r="P29" i="33"/>
  <c r="N27" i="33"/>
  <c r="P27" i="33" s="1"/>
  <c r="N25" i="33"/>
  <c r="P25" i="33" s="1"/>
  <c r="N23" i="33"/>
  <c r="P23" i="33" s="1"/>
  <c r="N21" i="33"/>
  <c r="P21" i="33" s="1"/>
  <c r="N19" i="33"/>
  <c r="P19" i="33" s="1"/>
  <c r="N17" i="33"/>
  <c r="P17" i="33" s="1"/>
  <c r="N15" i="33"/>
  <c r="P15" i="33" s="1"/>
  <c r="N61" i="37"/>
  <c r="P61" i="37"/>
  <c r="N59" i="37"/>
  <c r="P59" i="37" s="1"/>
  <c r="N57" i="37"/>
  <c r="P57" i="37" s="1"/>
  <c r="N55" i="37"/>
  <c r="P55" i="37" s="1"/>
  <c r="N53" i="37"/>
  <c r="P53" i="37" s="1"/>
  <c r="N51" i="37"/>
  <c r="P51" i="37" s="1"/>
  <c r="N49" i="37"/>
  <c r="P49" i="37" s="1"/>
  <c r="N47" i="37"/>
  <c r="P47" i="37" s="1"/>
  <c r="N45" i="37"/>
  <c r="P45" i="37"/>
  <c r="N43" i="37"/>
  <c r="P43" i="37" s="1"/>
  <c r="N41" i="37"/>
  <c r="P41" i="37" s="1"/>
  <c r="N39" i="37"/>
  <c r="P39" i="37" s="1"/>
  <c r="N37" i="37"/>
  <c r="P37" i="37" s="1"/>
  <c r="N35" i="37"/>
  <c r="P35" i="37" s="1"/>
  <c r="N33" i="37"/>
  <c r="P33" i="37" s="1"/>
  <c r="N31" i="37"/>
  <c r="P31" i="37" s="1"/>
  <c r="N29" i="37"/>
  <c r="P29" i="37"/>
  <c r="N27" i="37"/>
  <c r="P27" i="37" s="1"/>
  <c r="N25" i="37"/>
  <c r="P25" i="37" s="1"/>
  <c r="N23" i="37"/>
  <c r="P23" i="37" s="1"/>
  <c r="N21" i="37"/>
  <c r="P21" i="37" s="1"/>
  <c r="N19" i="37"/>
  <c r="P19" i="37" s="1"/>
  <c r="N17" i="37"/>
  <c r="P17" i="37" s="1"/>
  <c r="N15" i="37"/>
  <c r="P15" i="37" s="1"/>
  <c r="N59" i="41"/>
  <c r="P59" i="41"/>
  <c r="N54" i="41"/>
  <c r="P54" i="41" s="1"/>
  <c r="N51" i="41"/>
  <c r="P51" i="41" s="1"/>
  <c r="N46" i="41"/>
  <c r="P46" i="41" s="1"/>
  <c r="N43" i="41"/>
  <c r="P43" i="41" s="1"/>
  <c r="N38" i="41"/>
  <c r="P38" i="41" s="1"/>
  <c r="N35" i="41"/>
  <c r="P35" i="41" s="1"/>
  <c r="N30" i="41"/>
  <c r="P30" i="41" s="1"/>
  <c r="N27" i="41"/>
  <c r="P27" i="41"/>
  <c r="N22" i="41"/>
  <c r="P22" i="41" s="1"/>
  <c r="N19" i="41"/>
  <c r="P19" i="41" s="1"/>
  <c r="N17" i="41"/>
  <c r="P17" i="41" s="1"/>
  <c r="N15" i="41"/>
  <c r="P15" i="41" s="1"/>
  <c r="N58" i="45"/>
  <c r="P58" i="45" s="1"/>
  <c r="N55" i="45"/>
  <c r="P55" i="45" s="1"/>
  <c r="N50" i="45"/>
  <c r="P50" i="45" s="1"/>
  <c r="N47" i="45"/>
  <c r="P47" i="45"/>
  <c r="N42" i="45"/>
  <c r="P42" i="45" s="1"/>
  <c r="N39" i="45"/>
  <c r="P39" i="45" s="1"/>
  <c r="N34" i="45"/>
  <c r="P34" i="45" s="1"/>
  <c r="N31" i="45"/>
  <c r="P31" i="45" s="1"/>
  <c r="N26" i="45"/>
  <c r="P26" i="45" s="1"/>
  <c r="N23" i="45"/>
  <c r="P23" i="45" s="1"/>
  <c r="N18" i="45"/>
  <c r="P18" i="45" s="1"/>
  <c r="N15" i="45"/>
  <c r="P15" i="45"/>
  <c r="N15" i="5"/>
  <c r="P15" i="5" s="1"/>
  <c r="N17" i="5"/>
  <c r="P17" i="5" s="1"/>
  <c r="N19" i="5"/>
  <c r="P19" i="5" s="1"/>
  <c r="N21" i="5"/>
  <c r="P21" i="5" s="1"/>
  <c r="N23" i="5"/>
  <c r="P23" i="5" s="1"/>
  <c r="N25" i="5"/>
  <c r="P25" i="5" s="1"/>
  <c r="N27" i="5"/>
  <c r="P27" i="5" s="1"/>
  <c r="N29" i="5"/>
  <c r="P29" i="5"/>
  <c r="N31" i="5"/>
  <c r="P31" i="5" s="1"/>
  <c r="N33" i="5"/>
  <c r="P33" i="5" s="1"/>
  <c r="N35" i="5"/>
  <c r="P35" i="5" s="1"/>
  <c r="N37" i="5"/>
  <c r="P37" i="5" s="1"/>
  <c r="N39" i="5"/>
  <c r="P39" i="5" s="1"/>
  <c r="N41" i="5"/>
  <c r="P41" i="5" s="1"/>
  <c r="N43" i="5"/>
  <c r="P43" i="5" s="1"/>
  <c r="N45" i="5"/>
  <c r="P45" i="5"/>
  <c r="N47" i="5"/>
  <c r="P47" i="5" s="1"/>
  <c r="N49" i="5"/>
  <c r="P49" i="5" s="1"/>
  <c r="N51" i="5"/>
  <c r="P51" i="5" s="1"/>
  <c r="N53" i="5"/>
  <c r="P53" i="5" s="1"/>
  <c r="N55" i="5"/>
  <c r="P55" i="5" s="1"/>
  <c r="N57" i="5"/>
  <c r="P57" i="5" s="1"/>
  <c r="N59" i="5"/>
  <c r="P59" i="5" s="1"/>
  <c r="N61" i="5"/>
  <c r="P61" i="5"/>
  <c r="N15" i="9"/>
  <c r="P15" i="9" s="1"/>
  <c r="N17" i="9"/>
  <c r="P17" i="9" s="1"/>
  <c r="N19" i="9"/>
  <c r="P19" i="9" s="1"/>
  <c r="N21" i="9"/>
  <c r="P21" i="9" s="1"/>
  <c r="N23" i="9"/>
  <c r="P23" i="9" s="1"/>
  <c r="N25" i="9"/>
  <c r="P25" i="9" s="1"/>
  <c r="N27" i="9"/>
  <c r="P27" i="9" s="1"/>
  <c r="N29" i="9"/>
  <c r="P29" i="9"/>
  <c r="N31" i="9"/>
  <c r="P31" i="9" s="1"/>
  <c r="N33" i="9"/>
  <c r="P33" i="9" s="1"/>
  <c r="N35" i="9"/>
  <c r="P35" i="9" s="1"/>
  <c r="N37" i="9"/>
  <c r="P37" i="9" s="1"/>
  <c r="N39" i="9"/>
  <c r="P39" i="9" s="1"/>
  <c r="N41" i="9"/>
  <c r="P41" i="9" s="1"/>
  <c r="N43" i="9"/>
  <c r="P43" i="9" s="1"/>
  <c r="N45" i="9"/>
  <c r="P45" i="9"/>
  <c r="N47" i="9"/>
  <c r="P47" i="9" s="1"/>
  <c r="N49" i="9"/>
  <c r="P49" i="9" s="1"/>
  <c r="N51" i="9"/>
  <c r="P51" i="9" s="1"/>
  <c r="N53" i="9"/>
  <c r="P53" i="9" s="1"/>
  <c r="N55" i="9"/>
  <c r="P55" i="9" s="1"/>
  <c r="N57" i="9"/>
  <c r="P57" i="9" s="1"/>
  <c r="N59" i="9"/>
  <c r="P59" i="9" s="1"/>
  <c r="N61" i="9"/>
  <c r="P61" i="9"/>
  <c r="N15" i="13"/>
  <c r="P15" i="13" s="1"/>
  <c r="N17" i="13"/>
  <c r="P17" i="13" s="1"/>
  <c r="N19" i="13"/>
  <c r="P19" i="13" s="1"/>
  <c r="N21" i="13"/>
  <c r="P21" i="13" s="1"/>
  <c r="N23" i="13"/>
  <c r="P23" i="13" s="1"/>
  <c r="N25" i="13"/>
  <c r="P25" i="13" s="1"/>
  <c r="N27" i="13"/>
  <c r="P27" i="13" s="1"/>
  <c r="N29" i="13"/>
  <c r="P29" i="13"/>
  <c r="N31" i="13"/>
  <c r="P31" i="13" s="1"/>
  <c r="N33" i="13"/>
  <c r="P33" i="13" s="1"/>
  <c r="N35" i="13"/>
  <c r="P35" i="13" s="1"/>
  <c r="N37" i="13"/>
  <c r="P37" i="13" s="1"/>
  <c r="N39" i="13"/>
  <c r="P39" i="13" s="1"/>
  <c r="N41" i="13"/>
  <c r="P41" i="13" s="1"/>
  <c r="N43" i="13"/>
  <c r="P43" i="13" s="1"/>
  <c r="N45" i="13"/>
  <c r="P45" i="13"/>
  <c r="N47" i="13"/>
  <c r="P47" i="13" s="1"/>
  <c r="N49" i="13"/>
  <c r="P49" i="13" s="1"/>
  <c r="N51" i="13"/>
  <c r="P51" i="13" s="1"/>
  <c r="N53" i="13"/>
  <c r="P53" i="13" s="1"/>
  <c r="N55" i="13"/>
  <c r="P55" i="13" s="1"/>
  <c r="N57" i="13"/>
  <c r="P57" i="13" s="1"/>
  <c r="N59" i="13"/>
  <c r="P59" i="13" s="1"/>
  <c r="N61" i="13"/>
  <c r="P61" i="13"/>
  <c r="N15" i="17"/>
  <c r="P15" i="17" s="1"/>
  <c r="N17" i="17"/>
  <c r="P17" i="17" s="1"/>
  <c r="N19" i="17"/>
  <c r="P19" i="17" s="1"/>
  <c r="N21" i="17"/>
  <c r="P21" i="17" s="1"/>
  <c r="N23" i="17"/>
  <c r="P23" i="17" s="1"/>
  <c r="N25" i="17"/>
  <c r="P25" i="17" s="1"/>
  <c r="N27" i="17"/>
  <c r="P27" i="17" s="1"/>
  <c r="N29" i="17"/>
  <c r="P29" i="17"/>
  <c r="N31" i="17"/>
  <c r="P31" i="17" s="1"/>
  <c r="N33" i="17"/>
  <c r="P33" i="17" s="1"/>
  <c r="N35" i="17"/>
  <c r="P35" i="17" s="1"/>
  <c r="N37" i="17"/>
  <c r="P37" i="17" s="1"/>
  <c r="N39" i="17"/>
  <c r="P39" i="17" s="1"/>
  <c r="N41" i="17"/>
  <c r="P41" i="17" s="1"/>
  <c r="N43" i="17"/>
  <c r="P43" i="17" s="1"/>
  <c r="N45" i="17"/>
  <c r="P45" i="17"/>
  <c r="N47" i="17"/>
  <c r="P47" i="17" s="1"/>
  <c r="N49" i="17"/>
  <c r="P49" i="17" s="1"/>
  <c r="N51" i="17"/>
  <c r="P51" i="17" s="1"/>
  <c r="N53" i="17"/>
  <c r="P53" i="17" s="1"/>
  <c r="N55" i="17"/>
  <c r="P55" i="17" s="1"/>
  <c r="N57" i="17"/>
  <c r="P57" i="17" s="1"/>
  <c r="N59" i="17"/>
  <c r="P59" i="17" s="1"/>
  <c r="N61" i="17"/>
  <c r="P61" i="17"/>
  <c r="N16" i="21"/>
  <c r="P16" i="21" s="1"/>
  <c r="N18" i="21"/>
  <c r="P18" i="21" s="1"/>
  <c r="N20" i="21"/>
  <c r="P20" i="21" s="1"/>
  <c r="N22" i="21"/>
  <c r="P22" i="21" s="1"/>
  <c r="N24" i="21"/>
  <c r="P24" i="21" s="1"/>
  <c r="N26" i="21"/>
  <c r="P26" i="21" s="1"/>
  <c r="N28" i="21"/>
  <c r="P28" i="21" s="1"/>
  <c r="N30" i="21"/>
  <c r="P30" i="21"/>
  <c r="N32" i="21"/>
  <c r="P32" i="21" s="1"/>
  <c r="N34" i="21"/>
  <c r="P34" i="21" s="1"/>
  <c r="N36" i="21"/>
  <c r="P36" i="21" s="1"/>
  <c r="N38" i="21"/>
  <c r="P38" i="21" s="1"/>
  <c r="N40" i="21"/>
  <c r="P40" i="21" s="1"/>
  <c r="N42" i="21"/>
  <c r="P42" i="21" s="1"/>
  <c r="N44" i="21"/>
  <c r="P44" i="21" s="1"/>
  <c r="N46" i="21"/>
  <c r="P46" i="21"/>
  <c r="N48" i="21"/>
  <c r="P48" i="21" s="1"/>
  <c r="N50" i="21"/>
  <c r="P50" i="21" s="1"/>
  <c r="N52" i="21"/>
  <c r="P52" i="21" s="1"/>
  <c r="N54" i="21"/>
  <c r="P54" i="21" s="1"/>
  <c r="N56" i="21"/>
  <c r="P56" i="21" s="1"/>
  <c r="N58" i="21"/>
  <c r="P58" i="21" s="1"/>
  <c r="N60" i="21"/>
  <c r="P60" i="21" s="1"/>
  <c r="N16" i="25"/>
  <c r="P16" i="25"/>
  <c r="N18" i="25"/>
  <c r="P18" i="25" s="1"/>
  <c r="N20" i="25"/>
  <c r="P20" i="25" s="1"/>
  <c r="N22" i="25"/>
  <c r="P22" i="25" s="1"/>
  <c r="N24" i="25"/>
  <c r="P24" i="25" s="1"/>
  <c r="N26" i="25"/>
  <c r="P26" i="25" s="1"/>
  <c r="N28" i="25"/>
  <c r="P28" i="25" s="1"/>
  <c r="N30" i="25"/>
  <c r="P30" i="25" s="1"/>
  <c r="N32" i="25"/>
  <c r="P32" i="25"/>
  <c r="N34" i="25"/>
  <c r="P34" i="25" s="1"/>
  <c r="N36" i="25"/>
  <c r="P36" i="25" s="1"/>
  <c r="N38" i="25"/>
  <c r="P38" i="25" s="1"/>
  <c r="N40" i="25"/>
  <c r="P40" i="25" s="1"/>
  <c r="N42" i="25"/>
  <c r="P42" i="25" s="1"/>
  <c r="N44" i="25"/>
  <c r="P44" i="25" s="1"/>
  <c r="N46" i="25"/>
  <c r="P46" i="25" s="1"/>
  <c r="N48" i="25"/>
  <c r="P48" i="25"/>
  <c r="N50" i="25"/>
  <c r="P50" i="25" s="1"/>
  <c r="N52" i="25"/>
  <c r="P52" i="25" s="1"/>
  <c r="N54" i="25"/>
  <c r="P54" i="25" s="1"/>
  <c r="N56" i="25"/>
  <c r="P56" i="25" s="1"/>
  <c r="N58" i="25"/>
  <c r="P58" i="25" s="1"/>
  <c r="N60" i="25"/>
  <c r="P60" i="25" s="1"/>
  <c r="N16" i="29"/>
  <c r="P16" i="29" s="1"/>
  <c r="N18" i="29"/>
  <c r="P18" i="29"/>
  <c r="N20" i="29"/>
  <c r="P20" i="29" s="1"/>
  <c r="N22" i="29"/>
  <c r="P22" i="29" s="1"/>
  <c r="N24" i="29"/>
  <c r="P24" i="29" s="1"/>
  <c r="N26" i="29"/>
  <c r="P26" i="29" s="1"/>
  <c r="N28" i="29"/>
  <c r="P28" i="29" s="1"/>
  <c r="N30" i="29"/>
  <c r="P30" i="29" s="1"/>
  <c r="N32" i="29"/>
  <c r="P32" i="29" s="1"/>
  <c r="N34" i="29"/>
  <c r="P34" i="29"/>
  <c r="N36" i="29"/>
  <c r="P36" i="29" s="1"/>
  <c r="N38" i="29"/>
  <c r="P38" i="29" s="1"/>
  <c r="N40" i="29"/>
  <c r="P40" i="29" s="1"/>
  <c r="N42" i="29"/>
  <c r="P42" i="29" s="1"/>
  <c r="N44" i="29"/>
  <c r="P44" i="29" s="1"/>
  <c r="N52" i="29"/>
  <c r="P52" i="29" s="1"/>
  <c r="N60" i="29"/>
  <c r="P60" i="29" s="1"/>
  <c r="N20" i="33"/>
  <c r="P20" i="33"/>
  <c r="N28" i="33"/>
  <c r="P28" i="33" s="1"/>
  <c r="N36" i="33"/>
  <c r="P36" i="33" s="1"/>
  <c r="N44" i="33"/>
  <c r="P44" i="33" s="1"/>
  <c r="N52" i="33"/>
  <c r="P52" i="33" s="1"/>
  <c r="N60" i="33"/>
  <c r="P60" i="33" s="1"/>
  <c r="N20" i="37"/>
  <c r="P20" i="37" s="1"/>
  <c r="N28" i="37"/>
  <c r="P28" i="37" s="1"/>
  <c r="N36" i="37"/>
  <c r="P36" i="37"/>
  <c r="N44" i="37"/>
  <c r="P44" i="37" s="1"/>
  <c r="N52" i="37"/>
  <c r="P52" i="37" s="1"/>
  <c r="N60" i="37"/>
  <c r="P60" i="37" s="1"/>
  <c r="N24" i="41"/>
  <c r="P24" i="41" s="1"/>
  <c r="N28" i="41"/>
  <c r="P28" i="41" s="1"/>
  <c r="N31" i="41"/>
  <c r="P31" i="41" s="1"/>
  <c r="N42" i="41"/>
  <c r="P42" i="41" s="1"/>
  <c r="N45" i="41"/>
  <c r="P45" i="41"/>
  <c r="N49" i="41"/>
  <c r="P49" i="41" s="1"/>
  <c r="N56" i="41"/>
  <c r="P56" i="41" s="1"/>
  <c r="N60" i="41"/>
  <c r="P60" i="41" s="1"/>
  <c r="N22" i="45"/>
  <c r="P22" i="45" s="1"/>
  <c r="N25" i="45"/>
  <c r="P25" i="45" s="1"/>
  <c r="N29" i="45"/>
  <c r="P29" i="45" s="1"/>
  <c r="N36" i="45"/>
  <c r="P36" i="45" s="1"/>
  <c r="N40" i="45"/>
  <c r="P40" i="45"/>
  <c r="N43" i="45"/>
  <c r="P43" i="45" s="1"/>
  <c r="N54" i="45"/>
  <c r="P54" i="45" s="1"/>
  <c r="N57" i="45"/>
  <c r="P57" i="45" s="1"/>
  <c r="N61" i="45"/>
  <c r="P61" i="45" s="1"/>
  <c r="N16" i="5"/>
  <c r="P16" i="5" s="1"/>
  <c r="N18" i="5"/>
  <c r="P18" i="5" s="1"/>
  <c r="N20" i="5"/>
  <c r="P20" i="5" s="1"/>
  <c r="N22" i="5"/>
  <c r="P22" i="5"/>
  <c r="N24" i="5"/>
  <c r="P24" i="5" s="1"/>
  <c r="N26" i="5"/>
  <c r="P26" i="5" s="1"/>
  <c r="N28" i="5"/>
  <c r="P28" i="5" s="1"/>
  <c r="N30" i="5"/>
  <c r="P30" i="5" s="1"/>
  <c r="N32" i="5"/>
  <c r="P32" i="5" s="1"/>
  <c r="N34" i="5"/>
  <c r="P34" i="5" s="1"/>
  <c r="N36" i="5"/>
  <c r="P36" i="5" s="1"/>
  <c r="N38" i="5"/>
  <c r="P38" i="5"/>
  <c r="N40" i="5"/>
  <c r="P40" i="5" s="1"/>
  <c r="N42" i="5"/>
  <c r="P42" i="5" s="1"/>
  <c r="N44" i="5"/>
  <c r="P44" i="5" s="1"/>
  <c r="N46" i="5"/>
  <c r="P46" i="5" s="1"/>
  <c r="N48" i="5"/>
  <c r="P48" i="5" s="1"/>
  <c r="N50" i="5"/>
  <c r="P50" i="5" s="1"/>
  <c r="N52" i="5"/>
  <c r="P52" i="5" s="1"/>
  <c r="N54" i="5"/>
  <c r="P54" i="5"/>
  <c r="N56" i="5"/>
  <c r="P56" i="5" s="1"/>
  <c r="N58" i="5"/>
  <c r="P58" i="5" s="1"/>
  <c r="N16" i="9"/>
  <c r="P16" i="9" s="1"/>
  <c r="N18" i="9"/>
  <c r="P18" i="9" s="1"/>
  <c r="N20" i="9"/>
  <c r="P20" i="9" s="1"/>
  <c r="N22" i="9"/>
  <c r="P22" i="9" s="1"/>
  <c r="N24" i="9"/>
  <c r="P24" i="9" s="1"/>
  <c r="N26" i="9"/>
  <c r="P26" i="9"/>
  <c r="N28" i="9"/>
  <c r="P28" i="9" s="1"/>
  <c r="N30" i="9"/>
  <c r="P30" i="9" s="1"/>
  <c r="N32" i="9"/>
  <c r="P32" i="9" s="1"/>
  <c r="N34" i="9"/>
  <c r="P34" i="9" s="1"/>
  <c r="N36" i="9"/>
  <c r="P36" i="9" s="1"/>
  <c r="N38" i="9"/>
  <c r="P38" i="9" s="1"/>
  <c r="N40" i="9"/>
  <c r="P40" i="9" s="1"/>
  <c r="N42" i="9"/>
  <c r="P42" i="9"/>
  <c r="N44" i="9"/>
  <c r="P44" i="9" s="1"/>
  <c r="N46" i="9"/>
  <c r="P46" i="9" s="1"/>
  <c r="N48" i="9"/>
  <c r="P48" i="9" s="1"/>
  <c r="N50" i="9"/>
  <c r="P50" i="9" s="1"/>
  <c r="N52" i="9"/>
  <c r="P52" i="9" s="1"/>
  <c r="N54" i="9"/>
  <c r="P54" i="9" s="1"/>
  <c r="N56" i="9"/>
  <c r="P56" i="9" s="1"/>
  <c r="N58" i="9"/>
  <c r="P58" i="9"/>
  <c r="N16" i="13"/>
  <c r="P16" i="13" s="1"/>
  <c r="N18" i="13"/>
  <c r="P18" i="13" s="1"/>
  <c r="N20" i="13"/>
  <c r="P20" i="13" s="1"/>
  <c r="N22" i="13"/>
  <c r="P22" i="13" s="1"/>
  <c r="N24" i="13"/>
  <c r="P24" i="13" s="1"/>
  <c r="N26" i="13"/>
  <c r="P26" i="13" s="1"/>
  <c r="N28" i="13"/>
  <c r="P28" i="13" s="1"/>
  <c r="N30" i="13"/>
  <c r="P30" i="13"/>
  <c r="N32" i="13"/>
  <c r="P32" i="13" s="1"/>
  <c r="N34" i="13"/>
  <c r="P34" i="13" s="1"/>
  <c r="N36" i="13"/>
  <c r="P36" i="13" s="1"/>
  <c r="N38" i="13"/>
  <c r="P38" i="13" s="1"/>
  <c r="N40" i="13"/>
  <c r="P40" i="13" s="1"/>
  <c r="N42" i="13"/>
  <c r="P42" i="13" s="1"/>
  <c r="N44" i="13"/>
  <c r="P44" i="13" s="1"/>
  <c r="N46" i="13"/>
  <c r="P46" i="13"/>
  <c r="N48" i="13"/>
  <c r="P48" i="13" s="1"/>
  <c r="N50" i="13"/>
  <c r="P50" i="13" s="1"/>
  <c r="N52" i="13"/>
  <c r="P52" i="13" s="1"/>
  <c r="N54" i="13"/>
  <c r="P54" i="13" s="1"/>
  <c r="N56" i="13"/>
  <c r="P56" i="13" s="1"/>
  <c r="N58" i="13"/>
  <c r="P58" i="13" s="1"/>
  <c r="N16" i="17"/>
  <c r="P16" i="17" s="1"/>
  <c r="N18" i="17"/>
  <c r="P18" i="17"/>
  <c r="N20" i="17"/>
  <c r="P20" i="17" s="1"/>
  <c r="N22" i="17"/>
  <c r="P22" i="17" s="1"/>
  <c r="N24" i="17"/>
  <c r="P24" i="17" s="1"/>
  <c r="N26" i="17"/>
  <c r="P26" i="17" s="1"/>
  <c r="N28" i="17"/>
  <c r="P28" i="17" s="1"/>
  <c r="N30" i="17"/>
  <c r="P30" i="17" s="1"/>
  <c r="N32" i="17"/>
  <c r="P32" i="17" s="1"/>
  <c r="N34" i="17"/>
  <c r="P34" i="17"/>
  <c r="N36" i="17"/>
  <c r="P36" i="17" s="1"/>
  <c r="N38" i="17"/>
  <c r="P38" i="17" s="1"/>
  <c r="N40" i="17"/>
  <c r="P40" i="17" s="1"/>
  <c r="N42" i="17"/>
  <c r="P42" i="17" s="1"/>
  <c r="N44" i="17"/>
  <c r="P44" i="17" s="1"/>
  <c r="N46" i="17"/>
  <c r="P46" i="17" s="1"/>
  <c r="N48" i="17"/>
  <c r="P48" i="17" s="1"/>
  <c r="N50" i="17"/>
  <c r="P50" i="17"/>
  <c r="N52" i="17"/>
  <c r="P52" i="17" s="1"/>
  <c r="N54" i="17"/>
  <c r="P54" i="17" s="1"/>
  <c r="N56" i="17"/>
  <c r="P56" i="17" s="1"/>
  <c r="N58" i="17"/>
  <c r="P58" i="17" s="1"/>
  <c r="N15" i="21"/>
  <c r="P15" i="21" s="1"/>
  <c r="N17" i="21"/>
  <c r="P17" i="21" s="1"/>
  <c r="N19" i="21"/>
  <c r="P19" i="21" s="1"/>
  <c r="N21" i="21"/>
  <c r="P21" i="21"/>
  <c r="N23" i="21"/>
  <c r="P23" i="21" s="1"/>
  <c r="N25" i="21"/>
  <c r="P25" i="21" s="1"/>
  <c r="N27" i="21"/>
  <c r="P27" i="21" s="1"/>
  <c r="N29" i="21"/>
  <c r="P29" i="21" s="1"/>
  <c r="N31" i="21"/>
  <c r="P31" i="21" s="1"/>
  <c r="N33" i="21"/>
  <c r="P33" i="21" s="1"/>
  <c r="N35" i="21"/>
  <c r="P35" i="21" s="1"/>
  <c r="N37" i="21"/>
  <c r="P37" i="21"/>
  <c r="N39" i="21"/>
  <c r="P39" i="21" s="1"/>
  <c r="N41" i="21"/>
  <c r="P41" i="21" s="1"/>
  <c r="N43" i="21"/>
  <c r="P43" i="21" s="1"/>
  <c r="N45" i="21"/>
  <c r="P45" i="21" s="1"/>
  <c r="N47" i="21"/>
  <c r="P47" i="21" s="1"/>
  <c r="N49" i="21"/>
  <c r="P49" i="21" s="1"/>
  <c r="N51" i="21"/>
  <c r="P51" i="21" s="1"/>
  <c r="N53" i="21"/>
  <c r="P53" i="21"/>
  <c r="N55" i="21"/>
  <c r="P55" i="21" s="1"/>
  <c r="N57" i="21"/>
  <c r="P57" i="21" s="1"/>
  <c r="N59" i="21"/>
  <c r="P59" i="21" s="1"/>
  <c r="N15" i="25"/>
  <c r="P15" i="25" s="1"/>
  <c r="N17" i="25"/>
  <c r="P17" i="25" s="1"/>
  <c r="N19" i="25"/>
  <c r="P19" i="25" s="1"/>
  <c r="N21" i="25"/>
  <c r="P21" i="25" s="1"/>
  <c r="N23" i="25"/>
  <c r="P23" i="25" s="1"/>
  <c r="N25" i="25"/>
  <c r="P25" i="25" s="1"/>
  <c r="N27" i="25"/>
  <c r="P27" i="25" s="1"/>
  <c r="N29" i="25"/>
  <c r="P29" i="25" s="1"/>
  <c r="N31" i="25"/>
  <c r="P31" i="25" s="1"/>
  <c r="N33" i="25"/>
  <c r="P33" i="25" s="1"/>
  <c r="N35" i="25"/>
  <c r="P35" i="25" s="1"/>
  <c r="N37" i="25"/>
  <c r="P37" i="25" s="1"/>
  <c r="N39" i="25"/>
  <c r="P39" i="25" s="1"/>
  <c r="N41" i="25"/>
  <c r="P41" i="25" s="1"/>
  <c r="N43" i="25"/>
  <c r="P43" i="25" s="1"/>
  <c r="N45" i="25"/>
  <c r="P45" i="25" s="1"/>
  <c r="N47" i="25"/>
  <c r="P47" i="25" s="1"/>
  <c r="N49" i="25"/>
  <c r="P49" i="25" s="1"/>
  <c r="N51" i="25"/>
  <c r="P51" i="25" s="1"/>
  <c r="N53" i="25"/>
  <c r="P53" i="25" s="1"/>
  <c r="N55" i="25"/>
  <c r="P55" i="25" s="1"/>
  <c r="N57" i="25"/>
  <c r="P57" i="25" s="1"/>
  <c r="N59" i="25"/>
  <c r="P59" i="25" s="1"/>
  <c r="N15" i="29"/>
  <c r="P15" i="29" s="1"/>
  <c r="N17" i="29"/>
  <c r="P17" i="29" s="1"/>
  <c r="N19" i="29"/>
  <c r="P19" i="29" s="1"/>
  <c r="N21" i="29"/>
  <c r="P21" i="29" s="1"/>
  <c r="N23" i="29"/>
  <c r="P23" i="29" s="1"/>
  <c r="N25" i="29"/>
  <c r="P25" i="29" s="1"/>
  <c r="N27" i="29"/>
  <c r="P27" i="29" s="1"/>
  <c r="N29" i="29"/>
  <c r="P29" i="29" s="1"/>
  <c r="N31" i="29"/>
  <c r="P31" i="29" s="1"/>
  <c r="N33" i="29"/>
  <c r="P33" i="29" s="1"/>
  <c r="N35" i="29"/>
  <c r="P35" i="29" s="1"/>
  <c r="N37" i="29"/>
  <c r="P37" i="29" s="1"/>
  <c r="N39" i="29"/>
  <c r="P39" i="29" s="1"/>
  <c r="N41" i="29"/>
  <c r="P41" i="29" s="1"/>
  <c r="N43" i="29"/>
  <c r="P43" i="29" s="1"/>
  <c r="N48" i="29"/>
  <c r="P48" i="29" s="1"/>
  <c r="N56" i="29"/>
  <c r="P56" i="29" s="1"/>
  <c r="N16" i="33"/>
  <c r="P16" i="33" s="1"/>
  <c r="N24" i="33"/>
  <c r="P24" i="33" s="1"/>
  <c r="N32" i="33"/>
  <c r="P32" i="33" s="1"/>
  <c r="N40" i="33"/>
  <c r="P40" i="33" s="1"/>
  <c r="N48" i="33"/>
  <c r="P48" i="33" s="1"/>
  <c r="N56" i="33"/>
  <c r="P56" i="33" s="1"/>
  <c r="N16" i="37"/>
  <c r="P16" i="37" s="1"/>
  <c r="N24" i="37"/>
  <c r="P24" i="37" s="1"/>
  <c r="N32" i="37"/>
  <c r="P32" i="37" s="1"/>
  <c r="N40" i="37"/>
  <c r="P40" i="37" s="1"/>
  <c r="N48" i="37"/>
  <c r="P48" i="37" s="1"/>
  <c r="N56" i="37"/>
  <c r="P56" i="37" s="1"/>
  <c r="N16" i="41"/>
  <c r="P16" i="41" s="1"/>
  <c r="N26" i="41"/>
  <c r="P26" i="41" s="1"/>
  <c r="N29" i="41"/>
  <c r="P29" i="41" s="1"/>
  <c r="N33" i="41"/>
  <c r="P33" i="41" s="1"/>
  <c r="N40" i="41"/>
  <c r="P40" i="41" s="1"/>
  <c r="N44" i="41"/>
  <c r="P44" i="41" s="1"/>
  <c r="N47" i="41"/>
  <c r="P47" i="41" s="1"/>
  <c r="N58" i="41"/>
  <c r="P58" i="41" s="1"/>
  <c r="N61" i="41"/>
  <c r="P61" i="41" s="1"/>
  <c r="N20" i="45"/>
  <c r="P20" i="45" s="1"/>
  <c r="N24" i="45"/>
  <c r="P24" i="45" s="1"/>
  <c r="N27" i="45"/>
  <c r="P27" i="45" s="1"/>
  <c r="N38" i="45"/>
  <c r="P38" i="45" s="1"/>
  <c r="N41" i="45"/>
  <c r="P41" i="45" s="1"/>
  <c r="N45" i="45"/>
  <c r="P45" i="45" s="1"/>
  <c r="N52" i="45"/>
  <c r="P52" i="45" s="1"/>
  <c r="N56" i="45"/>
  <c r="P56" i="45" s="1"/>
  <c r="N59" i="45"/>
  <c r="P59" i="45" s="1"/>
  <c r="E48" i="49" l="1"/>
  <c r="N10" i="48" s="1"/>
  <c r="E44" i="49"/>
  <c r="N10" i="44" s="1"/>
  <c r="E40" i="49"/>
  <c r="N10" i="40" s="1"/>
  <c r="E36" i="49"/>
  <c r="N10" i="36" s="1"/>
  <c r="E32" i="49"/>
  <c r="N10" i="32" s="1"/>
  <c r="E28" i="49"/>
  <c r="N10" i="28" s="1"/>
  <c r="E24" i="49"/>
  <c r="N10" i="24" s="1"/>
  <c r="E20" i="49"/>
  <c r="N10" i="20" s="1"/>
  <c r="E16" i="49"/>
  <c r="N10" i="16" s="1"/>
  <c r="E12" i="49"/>
  <c r="N10" i="12" s="1"/>
  <c r="E8" i="49"/>
  <c r="N10" i="8" s="1"/>
  <c r="E4" i="49"/>
  <c r="N10" i="4" s="1"/>
  <c r="E3" i="49"/>
  <c r="N10" i="3" s="1"/>
  <c r="E46" i="49"/>
  <c r="N10" i="46" s="1"/>
  <c r="E42" i="49"/>
  <c r="N10" i="42" s="1"/>
  <c r="E38" i="49"/>
  <c r="N10" i="38" s="1"/>
  <c r="E34" i="49"/>
  <c r="N10" i="34" s="1"/>
  <c r="E30" i="49"/>
  <c r="N10" i="30" s="1"/>
  <c r="E26" i="49"/>
  <c r="N10" i="26" s="1"/>
  <c r="E22" i="49"/>
  <c r="N10" i="22" s="1"/>
  <c r="E18" i="49"/>
  <c r="N10" i="18" s="1"/>
  <c r="E14" i="49"/>
  <c r="N10" i="14" s="1"/>
  <c r="E10" i="49"/>
  <c r="N10" i="10" s="1"/>
  <c r="E6" i="49"/>
  <c r="N10" i="6" s="1"/>
  <c r="N61" i="42" l="1"/>
  <c r="P61" i="42" s="1"/>
  <c r="N59" i="42"/>
  <c r="P59" i="42" s="1"/>
  <c r="N57" i="42"/>
  <c r="P57" i="42" s="1"/>
  <c r="N55" i="42"/>
  <c r="P55" i="42" s="1"/>
  <c r="N53" i="42"/>
  <c r="P53" i="42" s="1"/>
  <c r="N51" i="42"/>
  <c r="P51" i="42" s="1"/>
  <c r="N49" i="42"/>
  <c r="P49" i="42" s="1"/>
  <c r="N47" i="42"/>
  <c r="P47" i="42" s="1"/>
  <c r="N45" i="42"/>
  <c r="P45" i="42" s="1"/>
  <c r="N43" i="42"/>
  <c r="P43" i="42" s="1"/>
  <c r="N41" i="42"/>
  <c r="P41" i="42" s="1"/>
  <c r="N39" i="42"/>
  <c r="P39" i="42" s="1"/>
  <c r="N37" i="42"/>
  <c r="P37" i="42" s="1"/>
  <c r="N35" i="42"/>
  <c r="P35" i="42" s="1"/>
  <c r="N33" i="42"/>
  <c r="P33" i="42" s="1"/>
  <c r="N31" i="42"/>
  <c r="P31" i="42" s="1"/>
  <c r="N29" i="42"/>
  <c r="P29" i="42" s="1"/>
  <c r="N27" i="42"/>
  <c r="P27" i="42" s="1"/>
  <c r="N25" i="42"/>
  <c r="P25" i="42" s="1"/>
  <c r="N23" i="42"/>
  <c r="P23" i="42" s="1"/>
  <c r="N21" i="42"/>
  <c r="P21" i="42" s="1"/>
  <c r="N19" i="42"/>
  <c r="P19" i="42" s="1"/>
  <c r="N17" i="42"/>
  <c r="P17" i="42" s="1"/>
  <c r="N15" i="42"/>
  <c r="P15" i="42" s="1"/>
  <c r="N60" i="42"/>
  <c r="P60" i="42" s="1"/>
  <c r="N58" i="42"/>
  <c r="P58" i="42" s="1"/>
  <c r="N56" i="42"/>
  <c r="P56" i="42" s="1"/>
  <c r="N54" i="42"/>
  <c r="P54" i="42" s="1"/>
  <c r="N52" i="42"/>
  <c r="P52" i="42" s="1"/>
  <c r="N50" i="42"/>
  <c r="P50" i="42" s="1"/>
  <c r="N48" i="42"/>
  <c r="P48" i="42" s="1"/>
  <c r="N46" i="42"/>
  <c r="P46" i="42" s="1"/>
  <c r="N44" i="42"/>
  <c r="P44" i="42" s="1"/>
  <c r="N42" i="42"/>
  <c r="P42" i="42" s="1"/>
  <c r="N40" i="42"/>
  <c r="P40" i="42" s="1"/>
  <c r="N38" i="42"/>
  <c r="P38" i="42" s="1"/>
  <c r="N36" i="42"/>
  <c r="P36" i="42" s="1"/>
  <c r="N34" i="42"/>
  <c r="P34" i="42" s="1"/>
  <c r="N32" i="42"/>
  <c r="P32" i="42" s="1"/>
  <c r="N30" i="42"/>
  <c r="P30" i="42" s="1"/>
  <c r="N28" i="42"/>
  <c r="P28" i="42" s="1"/>
  <c r="N26" i="42"/>
  <c r="P26" i="42" s="1"/>
  <c r="N24" i="42"/>
  <c r="P24" i="42" s="1"/>
  <c r="N22" i="42"/>
  <c r="P22" i="42" s="1"/>
  <c r="N20" i="42"/>
  <c r="P20" i="42" s="1"/>
  <c r="N18" i="42"/>
  <c r="P18" i="42" s="1"/>
  <c r="N16" i="42"/>
  <c r="P16" i="42" s="1"/>
  <c r="N60" i="8"/>
  <c r="P60" i="8" s="1"/>
  <c r="N57" i="8"/>
  <c r="P57" i="8" s="1"/>
  <c r="N52" i="8"/>
  <c r="P52" i="8" s="1"/>
  <c r="N49" i="8"/>
  <c r="P49" i="8" s="1"/>
  <c r="N44" i="8"/>
  <c r="P44" i="8" s="1"/>
  <c r="N41" i="8"/>
  <c r="P41" i="8" s="1"/>
  <c r="N36" i="8"/>
  <c r="P36" i="8" s="1"/>
  <c r="N33" i="8"/>
  <c r="P33" i="8" s="1"/>
  <c r="N28" i="8"/>
  <c r="P28" i="8" s="1"/>
  <c r="N25" i="8"/>
  <c r="P25" i="8" s="1"/>
  <c r="N20" i="8"/>
  <c r="P20" i="8" s="1"/>
  <c r="N17" i="8"/>
  <c r="P17" i="8" s="1"/>
  <c r="N59" i="8"/>
  <c r="P59" i="8" s="1"/>
  <c r="N54" i="8"/>
  <c r="P54" i="8" s="1"/>
  <c r="N51" i="8"/>
  <c r="P51" i="8" s="1"/>
  <c r="N46" i="8"/>
  <c r="P46" i="8" s="1"/>
  <c r="N43" i="8"/>
  <c r="P43" i="8" s="1"/>
  <c r="N38" i="8"/>
  <c r="P38" i="8" s="1"/>
  <c r="N35" i="8"/>
  <c r="P35" i="8" s="1"/>
  <c r="N30" i="8"/>
  <c r="P30" i="8" s="1"/>
  <c r="N27" i="8"/>
  <c r="P27" i="8" s="1"/>
  <c r="N22" i="8"/>
  <c r="P22" i="8" s="1"/>
  <c r="N19" i="8"/>
  <c r="P19" i="8" s="1"/>
  <c r="N53" i="8"/>
  <c r="P53" i="8" s="1"/>
  <c r="N48" i="8"/>
  <c r="P48" i="8" s="1"/>
  <c r="N37" i="8"/>
  <c r="P37" i="8" s="1"/>
  <c r="N32" i="8"/>
  <c r="P32" i="8" s="1"/>
  <c r="N21" i="8"/>
  <c r="P21" i="8" s="1"/>
  <c r="N16" i="8"/>
  <c r="P16" i="8" s="1"/>
  <c r="N61" i="8"/>
  <c r="P61" i="8" s="1"/>
  <c r="N40" i="8"/>
  <c r="P40" i="8" s="1"/>
  <c r="N29" i="8"/>
  <c r="P29" i="8" s="1"/>
  <c r="N58" i="8"/>
  <c r="P58" i="8" s="1"/>
  <c r="N47" i="8"/>
  <c r="P47" i="8" s="1"/>
  <c r="N42" i="8"/>
  <c r="P42" i="8" s="1"/>
  <c r="N31" i="8"/>
  <c r="P31" i="8" s="1"/>
  <c r="N26" i="8"/>
  <c r="P26" i="8" s="1"/>
  <c r="N15" i="8"/>
  <c r="P15" i="8" s="1"/>
  <c r="N56" i="8"/>
  <c r="P56" i="8" s="1"/>
  <c r="N45" i="8"/>
  <c r="P45" i="8" s="1"/>
  <c r="N24" i="8"/>
  <c r="P24" i="8" s="1"/>
  <c r="N55" i="8"/>
  <c r="P55" i="8" s="1"/>
  <c r="N50" i="8"/>
  <c r="P50" i="8" s="1"/>
  <c r="N39" i="8"/>
  <c r="P39" i="8" s="1"/>
  <c r="N34" i="8"/>
  <c r="P34" i="8" s="1"/>
  <c r="N23" i="8"/>
  <c r="P23" i="8" s="1"/>
  <c r="N18" i="8"/>
  <c r="P18" i="8" s="1"/>
  <c r="N61" i="34"/>
  <c r="P61" i="34" s="1"/>
  <c r="N59" i="34"/>
  <c r="P59" i="34" s="1"/>
  <c r="N57" i="34"/>
  <c r="P57" i="34" s="1"/>
  <c r="N55" i="34"/>
  <c r="P55" i="34" s="1"/>
  <c r="N53" i="34"/>
  <c r="P53" i="34" s="1"/>
  <c r="N51" i="34"/>
  <c r="P51" i="34" s="1"/>
  <c r="N49" i="34"/>
  <c r="P49" i="34" s="1"/>
  <c r="N47" i="34"/>
  <c r="P47" i="34" s="1"/>
  <c r="N45" i="34"/>
  <c r="P45" i="34" s="1"/>
  <c r="N43" i="34"/>
  <c r="P43" i="34" s="1"/>
  <c r="N41" i="34"/>
  <c r="P41" i="34" s="1"/>
  <c r="N39" i="34"/>
  <c r="P39" i="34" s="1"/>
  <c r="N37" i="34"/>
  <c r="P37" i="34" s="1"/>
  <c r="N35" i="34"/>
  <c r="P35" i="34" s="1"/>
  <c r="N33" i="34"/>
  <c r="P33" i="34" s="1"/>
  <c r="N31" i="34"/>
  <c r="P31" i="34" s="1"/>
  <c r="N29" i="34"/>
  <c r="P29" i="34" s="1"/>
  <c r="N27" i="34"/>
  <c r="P27" i="34" s="1"/>
  <c r="N25" i="34"/>
  <c r="P25" i="34" s="1"/>
  <c r="N23" i="34"/>
  <c r="P23" i="34" s="1"/>
  <c r="N21" i="34"/>
  <c r="P21" i="34" s="1"/>
  <c r="N19" i="34"/>
  <c r="P19" i="34" s="1"/>
  <c r="N17" i="34"/>
  <c r="P17" i="34" s="1"/>
  <c r="N15" i="34"/>
  <c r="P15" i="34" s="1"/>
  <c r="N60" i="34"/>
  <c r="P60" i="34" s="1"/>
  <c r="N58" i="34"/>
  <c r="P58" i="34" s="1"/>
  <c r="N56" i="34"/>
  <c r="P56" i="34" s="1"/>
  <c r="N54" i="34"/>
  <c r="P54" i="34" s="1"/>
  <c r="N52" i="34"/>
  <c r="P52" i="34" s="1"/>
  <c r="N50" i="34"/>
  <c r="P50" i="34" s="1"/>
  <c r="N48" i="34"/>
  <c r="P48" i="34" s="1"/>
  <c r="N46" i="34"/>
  <c r="P46" i="34" s="1"/>
  <c r="N44" i="34"/>
  <c r="P44" i="34" s="1"/>
  <c r="N42" i="34"/>
  <c r="P42" i="34" s="1"/>
  <c r="N40" i="34"/>
  <c r="P40" i="34" s="1"/>
  <c r="N38" i="34"/>
  <c r="P38" i="34" s="1"/>
  <c r="N36" i="34"/>
  <c r="P36" i="34" s="1"/>
  <c r="N34" i="34"/>
  <c r="P34" i="34" s="1"/>
  <c r="N32" i="34"/>
  <c r="P32" i="34" s="1"/>
  <c r="N30" i="34"/>
  <c r="P30" i="34" s="1"/>
  <c r="N28" i="34"/>
  <c r="P28" i="34" s="1"/>
  <c r="N26" i="34"/>
  <c r="P26" i="34" s="1"/>
  <c r="N24" i="34"/>
  <c r="P24" i="34" s="1"/>
  <c r="N22" i="34"/>
  <c r="P22" i="34" s="1"/>
  <c r="N20" i="34"/>
  <c r="P20" i="34" s="1"/>
  <c r="N18" i="34"/>
  <c r="P18" i="34" s="1"/>
  <c r="N16" i="34"/>
  <c r="P16" i="34" s="1"/>
  <c r="N61" i="3"/>
  <c r="P61" i="3" s="1"/>
  <c r="N56" i="3"/>
  <c r="P56" i="3" s="1"/>
  <c r="N53" i="3"/>
  <c r="P53" i="3" s="1"/>
  <c r="N48" i="3"/>
  <c r="P48" i="3" s="1"/>
  <c r="N45" i="3"/>
  <c r="P45" i="3" s="1"/>
  <c r="N40" i="3"/>
  <c r="P40" i="3" s="1"/>
  <c r="N37" i="3"/>
  <c r="P37" i="3" s="1"/>
  <c r="N32" i="3"/>
  <c r="P32" i="3" s="1"/>
  <c r="N29" i="3"/>
  <c r="P29" i="3" s="1"/>
  <c r="N24" i="3"/>
  <c r="P24" i="3" s="1"/>
  <c r="N21" i="3"/>
  <c r="P21" i="3" s="1"/>
  <c r="N16" i="3"/>
  <c r="P16" i="3" s="1"/>
  <c r="N58" i="3"/>
  <c r="P58" i="3" s="1"/>
  <c r="N55" i="3"/>
  <c r="P55" i="3" s="1"/>
  <c r="N50" i="3"/>
  <c r="P50" i="3" s="1"/>
  <c r="N47" i="3"/>
  <c r="P47" i="3" s="1"/>
  <c r="N42" i="3"/>
  <c r="P42" i="3" s="1"/>
  <c r="N39" i="3"/>
  <c r="P39" i="3" s="1"/>
  <c r="N34" i="3"/>
  <c r="P34" i="3" s="1"/>
  <c r="N31" i="3"/>
  <c r="P31" i="3" s="1"/>
  <c r="N26" i="3"/>
  <c r="P26" i="3" s="1"/>
  <c r="N23" i="3"/>
  <c r="P23" i="3" s="1"/>
  <c r="N18" i="3"/>
  <c r="P18" i="3" s="1"/>
  <c r="N15" i="3"/>
  <c r="P15" i="3" s="1"/>
  <c r="N60" i="3"/>
  <c r="P60" i="3" s="1"/>
  <c r="N49" i="3"/>
  <c r="P49" i="3" s="1"/>
  <c r="N44" i="3"/>
  <c r="P44" i="3" s="1"/>
  <c r="N33" i="3"/>
  <c r="P33" i="3" s="1"/>
  <c r="N28" i="3"/>
  <c r="P28" i="3" s="1"/>
  <c r="N17" i="3"/>
  <c r="P17" i="3" s="1"/>
  <c r="N36" i="3"/>
  <c r="P36" i="3" s="1"/>
  <c r="N25" i="3"/>
  <c r="P25" i="3" s="1"/>
  <c r="N59" i="3"/>
  <c r="P59" i="3" s="1"/>
  <c r="N54" i="3"/>
  <c r="P54" i="3" s="1"/>
  <c r="N43" i="3"/>
  <c r="P43" i="3" s="1"/>
  <c r="N38" i="3"/>
  <c r="P38" i="3" s="1"/>
  <c r="N27" i="3"/>
  <c r="P27" i="3" s="1"/>
  <c r="N22" i="3"/>
  <c r="P22" i="3" s="1"/>
  <c r="N57" i="3"/>
  <c r="P57" i="3" s="1"/>
  <c r="N41" i="3"/>
  <c r="P41" i="3" s="1"/>
  <c r="N20" i="3"/>
  <c r="P20" i="3" s="1"/>
  <c r="N51" i="3"/>
  <c r="P51" i="3" s="1"/>
  <c r="N46" i="3"/>
  <c r="P46" i="3" s="1"/>
  <c r="N35" i="3"/>
  <c r="P35" i="3" s="1"/>
  <c r="N30" i="3"/>
  <c r="P30" i="3" s="1"/>
  <c r="N19" i="3"/>
  <c r="P19" i="3" s="1"/>
  <c r="N52" i="3"/>
  <c r="P52" i="3" s="1"/>
  <c r="N61" i="16"/>
  <c r="P61" i="16" s="1"/>
  <c r="N59" i="16"/>
  <c r="P59" i="16" s="1"/>
  <c r="N57" i="16"/>
  <c r="P57" i="16" s="1"/>
  <c r="N55" i="16"/>
  <c r="P55" i="16" s="1"/>
  <c r="N53" i="16"/>
  <c r="P53" i="16" s="1"/>
  <c r="N51" i="16"/>
  <c r="P51" i="16" s="1"/>
  <c r="N49" i="16"/>
  <c r="P49" i="16" s="1"/>
  <c r="N47" i="16"/>
  <c r="P47" i="16" s="1"/>
  <c r="N45" i="16"/>
  <c r="P45" i="16" s="1"/>
  <c r="N43" i="16"/>
  <c r="P43" i="16" s="1"/>
  <c r="N41" i="16"/>
  <c r="P41" i="16" s="1"/>
  <c r="N39" i="16"/>
  <c r="P39" i="16" s="1"/>
  <c r="N37" i="16"/>
  <c r="P37" i="16" s="1"/>
  <c r="N35" i="16"/>
  <c r="P35" i="16" s="1"/>
  <c r="N33" i="16"/>
  <c r="P33" i="16" s="1"/>
  <c r="N31" i="16"/>
  <c r="P31" i="16" s="1"/>
  <c r="N29" i="16"/>
  <c r="P29" i="16" s="1"/>
  <c r="N27" i="16"/>
  <c r="P27" i="16" s="1"/>
  <c r="N25" i="16"/>
  <c r="P25" i="16" s="1"/>
  <c r="N23" i="16"/>
  <c r="P23" i="16" s="1"/>
  <c r="N21" i="16"/>
  <c r="P21" i="16" s="1"/>
  <c r="N19" i="16"/>
  <c r="P19" i="16" s="1"/>
  <c r="N17" i="16"/>
  <c r="P17" i="16" s="1"/>
  <c r="N15" i="16"/>
  <c r="P15" i="16" s="1"/>
  <c r="N58" i="16"/>
  <c r="P58" i="16" s="1"/>
  <c r="N50" i="16"/>
  <c r="P50" i="16" s="1"/>
  <c r="N42" i="16"/>
  <c r="P42" i="16" s="1"/>
  <c r="N34" i="16"/>
  <c r="P34" i="16" s="1"/>
  <c r="N26" i="16"/>
  <c r="P26" i="16" s="1"/>
  <c r="N18" i="16"/>
  <c r="P18" i="16" s="1"/>
  <c r="N48" i="16"/>
  <c r="P48" i="16" s="1"/>
  <c r="N44" i="16"/>
  <c r="P44" i="16" s="1"/>
  <c r="N30" i="16"/>
  <c r="P30" i="16" s="1"/>
  <c r="N16" i="16"/>
  <c r="P16" i="16" s="1"/>
  <c r="N54" i="16"/>
  <c r="P54" i="16" s="1"/>
  <c r="N40" i="16"/>
  <c r="P40" i="16" s="1"/>
  <c r="N36" i="16"/>
  <c r="P36" i="16" s="1"/>
  <c r="N22" i="16"/>
  <c r="P22" i="16" s="1"/>
  <c r="N52" i="16"/>
  <c r="P52" i="16" s="1"/>
  <c r="N38" i="16"/>
  <c r="P38" i="16" s="1"/>
  <c r="N24" i="16"/>
  <c r="P24" i="16" s="1"/>
  <c r="N28" i="16"/>
  <c r="P28" i="16" s="1"/>
  <c r="N56" i="16"/>
  <c r="P56" i="16" s="1"/>
  <c r="N20" i="16"/>
  <c r="P20" i="16" s="1"/>
  <c r="N60" i="16"/>
  <c r="P60" i="16" s="1"/>
  <c r="N46" i="16"/>
  <c r="P46" i="16" s="1"/>
  <c r="N32" i="16"/>
  <c r="P32" i="16" s="1"/>
  <c r="N58" i="6"/>
  <c r="P58" i="6" s="1"/>
  <c r="N55" i="6"/>
  <c r="P55" i="6" s="1"/>
  <c r="N50" i="6"/>
  <c r="P50" i="6" s="1"/>
  <c r="N47" i="6"/>
  <c r="P47" i="6" s="1"/>
  <c r="N42" i="6"/>
  <c r="P42" i="6" s="1"/>
  <c r="N39" i="6"/>
  <c r="P39" i="6" s="1"/>
  <c r="N34" i="6"/>
  <c r="P34" i="6" s="1"/>
  <c r="N31" i="6"/>
  <c r="P31" i="6" s="1"/>
  <c r="N26" i="6"/>
  <c r="P26" i="6" s="1"/>
  <c r="N23" i="6"/>
  <c r="P23" i="6" s="1"/>
  <c r="N18" i="6"/>
  <c r="P18" i="6" s="1"/>
  <c r="N15" i="6"/>
  <c r="P15" i="6" s="1"/>
  <c r="N60" i="6"/>
  <c r="P60" i="6" s="1"/>
  <c r="N57" i="6"/>
  <c r="P57" i="6" s="1"/>
  <c r="N52" i="6"/>
  <c r="P52" i="6" s="1"/>
  <c r="N49" i="6"/>
  <c r="P49" i="6" s="1"/>
  <c r="N44" i="6"/>
  <c r="P44" i="6" s="1"/>
  <c r="N41" i="6"/>
  <c r="P41" i="6" s="1"/>
  <c r="N36" i="6"/>
  <c r="P36" i="6" s="1"/>
  <c r="N33" i="6"/>
  <c r="P33" i="6" s="1"/>
  <c r="N28" i="6"/>
  <c r="P28" i="6" s="1"/>
  <c r="N25" i="6"/>
  <c r="P25" i="6" s="1"/>
  <c r="N20" i="6"/>
  <c r="P20" i="6" s="1"/>
  <c r="N17" i="6"/>
  <c r="P17" i="6" s="1"/>
  <c r="N51" i="6"/>
  <c r="P51" i="6" s="1"/>
  <c r="N46" i="6"/>
  <c r="P46" i="6" s="1"/>
  <c r="N35" i="6"/>
  <c r="P35" i="6" s="1"/>
  <c r="N30" i="6"/>
  <c r="P30" i="6" s="1"/>
  <c r="N19" i="6"/>
  <c r="P19" i="6" s="1"/>
  <c r="N54" i="6"/>
  <c r="P54" i="6" s="1"/>
  <c r="N43" i="6"/>
  <c r="P43" i="6" s="1"/>
  <c r="N27" i="6"/>
  <c r="P27" i="6" s="1"/>
  <c r="N61" i="6"/>
  <c r="P61" i="6" s="1"/>
  <c r="N56" i="6"/>
  <c r="P56" i="6" s="1"/>
  <c r="N45" i="6"/>
  <c r="P45" i="6" s="1"/>
  <c r="N40" i="6"/>
  <c r="P40" i="6" s="1"/>
  <c r="N29" i="6"/>
  <c r="P29" i="6" s="1"/>
  <c r="N24" i="6"/>
  <c r="P24" i="6" s="1"/>
  <c r="N59" i="6"/>
  <c r="P59" i="6" s="1"/>
  <c r="N38" i="6"/>
  <c r="P38" i="6" s="1"/>
  <c r="N22" i="6"/>
  <c r="P22" i="6" s="1"/>
  <c r="N53" i="6"/>
  <c r="P53" i="6" s="1"/>
  <c r="N48" i="6"/>
  <c r="P48" i="6" s="1"/>
  <c r="N37" i="6"/>
  <c r="P37" i="6" s="1"/>
  <c r="N32" i="6"/>
  <c r="P32" i="6" s="1"/>
  <c r="N21" i="6"/>
  <c r="P21" i="6" s="1"/>
  <c r="N16" i="6"/>
  <c r="P16" i="6" s="1"/>
  <c r="N61" i="22"/>
  <c r="P61" i="22" s="1"/>
  <c r="N59" i="22"/>
  <c r="P59" i="22" s="1"/>
  <c r="N57" i="22"/>
  <c r="P57" i="22" s="1"/>
  <c r="N55" i="22"/>
  <c r="P55" i="22" s="1"/>
  <c r="N53" i="22"/>
  <c r="P53" i="22" s="1"/>
  <c r="N51" i="22"/>
  <c r="P51" i="22" s="1"/>
  <c r="N49" i="22"/>
  <c r="P49" i="22" s="1"/>
  <c r="N47" i="22"/>
  <c r="P47" i="22" s="1"/>
  <c r="N45" i="22"/>
  <c r="P45" i="22" s="1"/>
  <c r="N43" i="22"/>
  <c r="P43" i="22" s="1"/>
  <c r="N41" i="22"/>
  <c r="P41" i="22" s="1"/>
  <c r="N39" i="22"/>
  <c r="P39" i="22" s="1"/>
  <c r="N37" i="22"/>
  <c r="P37" i="22" s="1"/>
  <c r="N35" i="22"/>
  <c r="P35" i="22" s="1"/>
  <c r="N33" i="22"/>
  <c r="P33" i="22" s="1"/>
  <c r="N31" i="22"/>
  <c r="P31" i="22" s="1"/>
  <c r="N29" i="22"/>
  <c r="P29" i="22" s="1"/>
  <c r="N27" i="22"/>
  <c r="P27" i="22" s="1"/>
  <c r="N25" i="22"/>
  <c r="P25" i="22" s="1"/>
  <c r="N23" i="22"/>
  <c r="P23" i="22" s="1"/>
  <c r="N60" i="22"/>
  <c r="P60" i="22" s="1"/>
  <c r="N52" i="22"/>
  <c r="P52" i="22" s="1"/>
  <c r="N44" i="22"/>
  <c r="P44" i="22" s="1"/>
  <c r="N36" i="22"/>
  <c r="P36" i="22" s="1"/>
  <c r="N28" i="22"/>
  <c r="P28" i="22" s="1"/>
  <c r="N54" i="22"/>
  <c r="P54" i="22" s="1"/>
  <c r="N46" i="22"/>
  <c r="P46" i="22" s="1"/>
  <c r="N38" i="22"/>
  <c r="P38" i="22" s="1"/>
  <c r="N30" i="22"/>
  <c r="P30" i="22" s="1"/>
  <c r="N22" i="22"/>
  <c r="P22" i="22" s="1"/>
  <c r="N20" i="22"/>
  <c r="P20" i="22" s="1"/>
  <c r="N18" i="22"/>
  <c r="P18" i="22" s="1"/>
  <c r="N16" i="22"/>
  <c r="P16" i="22" s="1"/>
  <c r="N56" i="22"/>
  <c r="P56" i="22" s="1"/>
  <c r="N40" i="22"/>
  <c r="P40" i="22" s="1"/>
  <c r="N24" i="22"/>
  <c r="P24" i="22" s="1"/>
  <c r="N50" i="22"/>
  <c r="P50" i="22" s="1"/>
  <c r="N34" i="22"/>
  <c r="P34" i="22" s="1"/>
  <c r="N19" i="22"/>
  <c r="P19" i="22" s="1"/>
  <c r="N48" i="22"/>
  <c r="P48" i="22" s="1"/>
  <c r="N32" i="22"/>
  <c r="P32" i="22" s="1"/>
  <c r="N26" i="22"/>
  <c r="P26" i="22" s="1"/>
  <c r="N42" i="22"/>
  <c r="P42" i="22" s="1"/>
  <c r="N21" i="22"/>
  <c r="P21" i="22" s="1"/>
  <c r="N58" i="22"/>
  <c r="P58" i="22" s="1"/>
  <c r="N17" i="22"/>
  <c r="P17" i="22" s="1"/>
  <c r="N15" i="22"/>
  <c r="P15" i="22" s="1"/>
  <c r="N61" i="38"/>
  <c r="P61" i="38" s="1"/>
  <c r="N59" i="38"/>
  <c r="P59" i="38" s="1"/>
  <c r="N57" i="38"/>
  <c r="P57" i="38" s="1"/>
  <c r="N55" i="38"/>
  <c r="P55" i="38" s="1"/>
  <c r="N53" i="38"/>
  <c r="P53" i="38" s="1"/>
  <c r="N51" i="38"/>
  <c r="P51" i="38" s="1"/>
  <c r="N49" i="38"/>
  <c r="P49" i="38" s="1"/>
  <c r="N47" i="38"/>
  <c r="P47" i="38" s="1"/>
  <c r="N45" i="38"/>
  <c r="P45" i="38" s="1"/>
  <c r="N43" i="38"/>
  <c r="P43" i="38" s="1"/>
  <c r="N41" i="38"/>
  <c r="P41" i="38" s="1"/>
  <c r="N39" i="38"/>
  <c r="P39" i="38" s="1"/>
  <c r="N37" i="38"/>
  <c r="P37" i="38" s="1"/>
  <c r="N35" i="38"/>
  <c r="P35" i="38" s="1"/>
  <c r="N33" i="38"/>
  <c r="P33" i="38" s="1"/>
  <c r="N31" i="38"/>
  <c r="P31" i="38" s="1"/>
  <c r="N29" i="38"/>
  <c r="P29" i="38" s="1"/>
  <c r="N27" i="38"/>
  <c r="P27" i="38" s="1"/>
  <c r="N25" i="38"/>
  <c r="P25" i="38" s="1"/>
  <c r="N23" i="38"/>
  <c r="P23" i="38" s="1"/>
  <c r="N21" i="38"/>
  <c r="P21" i="38" s="1"/>
  <c r="N19" i="38"/>
  <c r="P19" i="38" s="1"/>
  <c r="N17" i="38"/>
  <c r="P17" i="38" s="1"/>
  <c r="N15" i="38"/>
  <c r="P15" i="38" s="1"/>
  <c r="N60" i="38"/>
  <c r="P60" i="38" s="1"/>
  <c r="N58" i="38"/>
  <c r="P58" i="38" s="1"/>
  <c r="N56" i="38"/>
  <c r="P56" i="38" s="1"/>
  <c r="N54" i="38"/>
  <c r="P54" i="38" s="1"/>
  <c r="N52" i="38"/>
  <c r="P52" i="38" s="1"/>
  <c r="N50" i="38"/>
  <c r="P50" i="38" s="1"/>
  <c r="N48" i="38"/>
  <c r="P48" i="38" s="1"/>
  <c r="N46" i="38"/>
  <c r="P46" i="38" s="1"/>
  <c r="N44" i="38"/>
  <c r="P44" i="38" s="1"/>
  <c r="N42" i="38"/>
  <c r="P42" i="38" s="1"/>
  <c r="N40" i="38"/>
  <c r="P40" i="38" s="1"/>
  <c r="N38" i="38"/>
  <c r="P38" i="38" s="1"/>
  <c r="N36" i="38"/>
  <c r="P36" i="38" s="1"/>
  <c r="N34" i="38"/>
  <c r="P34" i="38" s="1"/>
  <c r="N32" i="38"/>
  <c r="P32" i="38" s="1"/>
  <c r="N30" i="38"/>
  <c r="P30" i="38" s="1"/>
  <c r="N28" i="38"/>
  <c r="P28" i="38" s="1"/>
  <c r="N26" i="38"/>
  <c r="P26" i="38" s="1"/>
  <c r="N24" i="38"/>
  <c r="P24" i="38" s="1"/>
  <c r="N22" i="38"/>
  <c r="P22" i="38" s="1"/>
  <c r="N20" i="38"/>
  <c r="P20" i="38" s="1"/>
  <c r="N18" i="38"/>
  <c r="P18" i="38" s="1"/>
  <c r="N16" i="38"/>
  <c r="P16" i="38" s="1"/>
  <c r="N57" i="4"/>
  <c r="P57" i="4" s="1"/>
  <c r="N54" i="4"/>
  <c r="P54" i="4" s="1"/>
  <c r="N49" i="4"/>
  <c r="P49" i="4" s="1"/>
  <c r="N46" i="4"/>
  <c r="P46" i="4" s="1"/>
  <c r="N41" i="4"/>
  <c r="P41" i="4" s="1"/>
  <c r="N38" i="4"/>
  <c r="P38" i="4" s="1"/>
  <c r="N33" i="4"/>
  <c r="P33" i="4" s="1"/>
  <c r="N30" i="4"/>
  <c r="P30" i="4" s="1"/>
  <c r="N25" i="4"/>
  <c r="P25" i="4" s="1"/>
  <c r="N22" i="4"/>
  <c r="P22" i="4" s="1"/>
  <c r="N17" i="4"/>
  <c r="P17" i="4" s="1"/>
  <c r="N59" i="4"/>
  <c r="P59" i="4" s="1"/>
  <c r="N56" i="4"/>
  <c r="P56" i="4" s="1"/>
  <c r="N51" i="4"/>
  <c r="P51" i="4" s="1"/>
  <c r="N48" i="4"/>
  <c r="P48" i="4" s="1"/>
  <c r="N43" i="4"/>
  <c r="P43" i="4" s="1"/>
  <c r="N40" i="4"/>
  <c r="P40" i="4" s="1"/>
  <c r="N35" i="4"/>
  <c r="P35" i="4" s="1"/>
  <c r="N32" i="4"/>
  <c r="P32" i="4" s="1"/>
  <c r="N27" i="4"/>
  <c r="P27" i="4" s="1"/>
  <c r="N24" i="4"/>
  <c r="P24" i="4" s="1"/>
  <c r="N19" i="4"/>
  <c r="P19" i="4" s="1"/>
  <c r="N16" i="4"/>
  <c r="P16" i="4" s="1"/>
  <c r="N61" i="4"/>
  <c r="P61" i="4" s="1"/>
  <c r="N50" i="4"/>
  <c r="P50" i="4" s="1"/>
  <c r="N45" i="4"/>
  <c r="P45" i="4" s="1"/>
  <c r="N34" i="4"/>
  <c r="P34" i="4" s="1"/>
  <c r="N29" i="4"/>
  <c r="P29" i="4" s="1"/>
  <c r="N18" i="4"/>
  <c r="P18" i="4" s="1"/>
  <c r="N53" i="4"/>
  <c r="P53" i="4" s="1"/>
  <c r="N42" i="4"/>
  <c r="P42" i="4" s="1"/>
  <c r="N21" i="4"/>
  <c r="P21" i="4" s="1"/>
  <c r="N60" i="4"/>
  <c r="P60" i="4" s="1"/>
  <c r="N55" i="4"/>
  <c r="P55" i="4" s="1"/>
  <c r="N44" i="4"/>
  <c r="P44" i="4" s="1"/>
  <c r="N39" i="4"/>
  <c r="P39" i="4" s="1"/>
  <c r="N28" i="4"/>
  <c r="P28" i="4" s="1"/>
  <c r="N23" i="4"/>
  <c r="P23" i="4" s="1"/>
  <c r="N58" i="4"/>
  <c r="P58" i="4" s="1"/>
  <c r="N37" i="4"/>
  <c r="P37" i="4" s="1"/>
  <c r="N26" i="4"/>
  <c r="P26" i="4" s="1"/>
  <c r="N52" i="4"/>
  <c r="P52" i="4" s="1"/>
  <c r="N47" i="4"/>
  <c r="P47" i="4" s="1"/>
  <c r="N36" i="4"/>
  <c r="P36" i="4" s="1"/>
  <c r="N31" i="4"/>
  <c r="P31" i="4" s="1"/>
  <c r="N20" i="4"/>
  <c r="P20" i="4" s="1"/>
  <c r="N15" i="4"/>
  <c r="P15" i="4" s="1"/>
  <c r="N61" i="20"/>
  <c r="P61" i="20" s="1"/>
  <c r="N59" i="20"/>
  <c r="P59" i="20" s="1"/>
  <c r="N57" i="20"/>
  <c r="P57" i="20" s="1"/>
  <c r="N55" i="20"/>
  <c r="P55" i="20" s="1"/>
  <c r="N53" i="20"/>
  <c r="P53" i="20" s="1"/>
  <c r="N51" i="20"/>
  <c r="P51" i="20" s="1"/>
  <c r="N49" i="20"/>
  <c r="P49" i="20" s="1"/>
  <c r="N47" i="20"/>
  <c r="P47" i="20" s="1"/>
  <c r="N45" i="20"/>
  <c r="P45" i="20" s="1"/>
  <c r="N43" i="20"/>
  <c r="P43" i="20" s="1"/>
  <c r="N41" i="20"/>
  <c r="P41" i="20" s="1"/>
  <c r="N39" i="20"/>
  <c r="P39" i="20" s="1"/>
  <c r="N37" i="20"/>
  <c r="P37" i="20" s="1"/>
  <c r="N35" i="20"/>
  <c r="P35" i="20" s="1"/>
  <c r="N33" i="20"/>
  <c r="P33" i="20" s="1"/>
  <c r="N31" i="20"/>
  <c r="P31" i="20" s="1"/>
  <c r="N29" i="20"/>
  <c r="P29" i="20" s="1"/>
  <c r="N27" i="20"/>
  <c r="P27" i="20" s="1"/>
  <c r="N25" i="20"/>
  <c r="P25" i="20" s="1"/>
  <c r="N23" i="20"/>
  <c r="P23" i="20" s="1"/>
  <c r="N21" i="20"/>
  <c r="P21" i="20" s="1"/>
  <c r="N19" i="20"/>
  <c r="P19" i="20" s="1"/>
  <c r="N17" i="20"/>
  <c r="P17" i="20" s="1"/>
  <c r="N15" i="20"/>
  <c r="P15" i="20" s="1"/>
  <c r="N28" i="20"/>
  <c r="P28" i="20" s="1"/>
  <c r="N20" i="20"/>
  <c r="P20" i="20" s="1"/>
  <c r="N60" i="20"/>
  <c r="P60" i="20" s="1"/>
  <c r="N52" i="20"/>
  <c r="P52" i="20" s="1"/>
  <c r="N44" i="20"/>
  <c r="P44" i="20" s="1"/>
  <c r="N36" i="20"/>
  <c r="P36" i="20" s="1"/>
  <c r="N32" i="20"/>
  <c r="P32" i="20" s="1"/>
  <c r="N18" i="20"/>
  <c r="P18" i="20" s="1"/>
  <c r="N58" i="20"/>
  <c r="P58" i="20" s="1"/>
  <c r="N50" i="20"/>
  <c r="P50" i="20" s="1"/>
  <c r="N42" i="20"/>
  <c r="P42" i="20" s="1"/>
  <c r="N24" i="20"/>
  <c r="P24" i="20" s="1"/>
  <c r="N54" i="20"/>
  <c r="P54" i="20" s="1"/>
  <c r="N38" i="20"/>
  <c r="P38" i="20" s="1"/>
  <c r="N22" i="20"/>
  <c r="P22" i="20" s="1"/>
  <c r="N48" i="20"/>
  <c r="P48" i="20" s="1"/>
  <c r="N34" i="20"/>
  <c r="P34" i="20" s="1"/>
  <c r="N46" i="20"/>
  <c r="P46" i="20" s="1"/>
  <c r="N26" i="20"/>
  <c r="P26" i="20" s="1"/>
  <c r="N56" i="20"/>
  <c r="P56" i="20" s="1"/>
  <c r="N40" i="20"/>
  <c r="P40" i="20" s="1"/>
  <c r="N30" i="20"/>
  <c r="P30" i="20" s="1"/>
  <c r="N16" i="20"/>
  <c r="P16" i="20" s="1"/>
  <c r="N61" i="36"/>
  <c r="P61" i="36" s="1"/>
  <c r="N59" i="36"/>
  <c r="P59" i="36" s="1"/>
  <c r="N57" i="36"/>
  <c r="P57" i="36" s="1"/>
  <c r="N55" i="36"/>
  <c r="P55" i="36" s="1"/>
  <c r="N53" i="36"/>
  <c r="P53" i="36" s="1"/>
  <c r="N51" i="36"/>
  <c r="P51" i="36" s="1"/>
  <c r="N49" i="36"/>
  <c r="P49" i="36" s="1"/>
  <c r="N47" i="36"/>
  <c r="P47" i="36" s="1"/>
  <c r="N45" i="36"/>
  <c r="P45" i="36" s="1"/>
  <c r="N43" i="36"/>
  <c r="P43" i="36" s="1"/>
  <c r="N41" i="36"/>
  <c r="P41" i="36" s="1"/>
  <c r="N39" i="36"/>
  <c r="P39" i="36" s="1"/>
  <c r="N37" i="36"/>
  <c r="P37" i="36" s="1"/>
  <c r="N35" i="36"/>
  <c r="P35" i="36" s="1"/>
  <c r="N33" i="36"/>
  <c r="P33" i="36" s="1"/>
  <c r="N31" i="36"/>
  <c r="P31" i="36" s="1"/>
  <c r="N29" i="36"/>
  <c r="P29" i="36" s="1"/>
  <c r="N27" i="36"/>
  <c r="P27" i="36" s="1"/>
  <c r="N25" i="36"/>
  <c r="P25" i="36" s="1"/>
  <c r="N23" i="36"/>
  <c r="P23" i="36" s="1"/>
  <c r="N21" i="36"/>
  <c r="P21" i="36" s="1"/>
  <c r="N19" i="36"/>
  <c r="P19" i="36" s="1"/>
  <c r="N17" i="36"/>
  <c r="P17" i="36" s="1"/>
  <c r="N15" i="36"/>
  <c r="P15" i="36" s="1"/>
  <c r="N60" i="36"/>
  <c r="P60" i="36" s="1"/>
  <c r="N58" i="36"/>
  <c r="P58" i="36" s="1"/>
  <c r="N56" i="36"/>
  <c r="P56" i="36" s="1"/>
  <c r="N54" i="36"/>
  <c r="P54" i="36" s="1"/>
  <c r="N52" i="36"/>
  <c r="P52" i="36" s="1"/>
  <c r="N50" i="36"/>
  <c r="P50" i="36" s="1"/>
  <c r="N48" i="36"/>
  <c r="P48" i="36" s="1"/>
  <c r="N46" i="36"/>
  <c r="P46" i="36" s="1"/>
  <c r="N44" i="36"/>
  <c r="P44" i="36" s="1"/>
  <c r="N42" i="36"/>
  <c r="P42" i="36" s="1"/>
  <c r="N40" i="36"/>
  <c r="P40" i="36" s="1"/>
  <c r="N38" i="36"/>
  <c r="P38" i="36" s="1"/>
  <c r="N36" i="36"/>
  <c r="P36" i="36" s="1"/>
  <c r="N34" i="36"/>
  <c r="P34" i="36" s="1"/>
  <c r="N32" i="36"/>
  <c r="P32" i="36" s="1"/>
  <c r="N30" i="36"/>
  <c r="P30" i="36" s="1"/>
  <c r="N28" i="36"/>
  <c r="P28" i="36" s="1"/>
  <c r="N26" i="36"/>
  <c r="P26" i="36" s="1"/>
  <c r="N24" i="36"/>
  <c r="P24" i="36" s="1"/>
  <c r="N22" i="36"/>
  <c r="P22" i="36" s="1"/>
  <c r="N20" i="36"/>
  <c r="P20" i="36" s="1"/>
  <c r="N18" i="36"/>
  <c r="P18" i="36" s="1"/>
  <c r="N16" i="36"/>
  <c r="P16" i="36" s="1"/>
  <c r="N60" i="10"/>
  <c r="P60" i="10" s="1"/>
  <c r="N58" i="10"/>
  <c r="P58" i="10" s="1"/>
  <c r="N56" i="10"/>
  <c r="P56" i="10" s="1"/>
  <c r="N54" i="10"/>
  <c r="P54" i="10" s="1"/>
  <c r="N52" i="10"/>
  <c r="P52" i="10" s="1"/>
  <c r="N50" i="10"/>
  <c r="P50" i="10" s="1"/>
  <c r="N48" i="10"/>
  <c r="P48" i="10" s="1"/>
  <c r="N46" i="10"/>
  <c r="P46" i="10" s="1"/>
  <c r="N44" i="10"/>
  <c r="P44" i="10" s="1"/>
  <c r="N42" i="10"/>
  <c r="P42" i="10" s="1"/>
  <c r="N40" i="10"/>
  <c r="P40" i="10" s="1"/>
  <c r="N38" i="10"/>
  <c r="P38" i="10" s="1"/>
  <c r="N36" i="10"/>
  <c r="P36" i="10" s="1"/>
  <c r="N34" i="10"/>
  <c r="P34" i="10" s="1"/>
  <c r="N32" i="10"/>
  <c r="P32" i="10" s="1"/>
  <c r="N30" i="10"/>
  <c r="P30" i="10" s="1"/>
  <c r="N55" i="10"/>
  <c r="P55" i="10" s="1"/>
  <c r="N47" i="10"/>
  <c r="P47" i="10" s="1"/>
  <c r="N39" i="10"/>
  <c r="P39" i="10" s="1"/>
  <c r="N31" i="10"/>
  <c r="P31" i="10" s="1"/>
  <c r="N61" i="10"/>
  <c r="P61" i="10" s="1"/>
  <c r="N57" i="10"/>
  <c r="P57" i="10" s="1"/>
  <c r="N43" i="10"/>
  <c r="P43" i="10" s="1"/>
  <c r="N29" i="10"/>
  <c r="P29" i="10" s="1"/>
  <c r="N26" i="10"/>
  <c r="P26" i="10" s="1"/>
  <c r="N21" i="10"/>
  <c r="P21" i="10" s="1"/>
  <c r="N18" i="10"/>
  <c r="P18" i="10" s="1"/>
  <c r="N53" i="10"/>
  <c r="P53" i="10" s="1"/>
  <c r="N49" i="10"/>
  <c r="P49" i="10" s="1"/>
  <c r="N35" i="10"/>
  <c r="P35" i="10" s="1"/>
  <c r="N28" i="10"/>
  <c r="P28" i="10" s="1"/>
  <c r="N23" i="10"/>
  <c r="P23" i="10" s="1"/>
  <c r="N20" i="10"/>
  <c r="P20" i="10" s="1"/>
  <c r="N15" i="10"/>
  <c r="P15" i="10" s="1"/>
  <c r="N41" i="10"/>
  <c r="P41" i="10" s="1"/>
  <c r="N22" i="10"/>
  <c r="P22" i="10" s="1"/>
  <c r="N17" i="10"/>
  <c r="P17" i="10" s="1"/>
  <c r="N45" i="10"/>
  <c r="P45" i="10" s="1"/>
  <c r="N25" i="10"/>
  <c r="P25" i="10" s="1"/>
  <c r="N33" i="10"/>
  <c r="P33" i="10" s="1"/>
  <c r="N27" i="10"/>
  <c r="P27" i="10" s="1"/>
  <c r="N16" i="10"/>
  <c r="P16" i="10" s="1"/>
  <c r="N59" i="10"/>
  <c r="P59" i="10" s="1"/>
  <c r="N51" i="10"/>
  <c r="P51" i="10" s="1"/>
  <c r="N37" i="10"/>
  <c r="P37" i="10" s="1"/>
  <c r="N24" i="10"/>
  <c r="P24" i="10" s="1"/>
  <c r="N19" i="10"/>
  <c r="P19" i="10" s="1"/>
  <c r="N61" i="40"/>
  <c r="P61" i="40" s="1"/>
  <c r="N59" i="40"/>
  <c r="P59" i="40" s="1"/>
  <c r="N57" i="40"/>
  <c r="P57" i="40" s="1"/>
  <c r="N55" i="40"/>
  <c r="P55" i="40" s="1"/>
  <c r="N53" i="40"/>
  <c r="P53" i="40" s="1"/>
  <c r="N51" i="40"/>
  <c r="P51" i="40" s="1"/>
  <c r="N49" i="40"/>
  <c r="P49" i="40" s="1"/>
  <c r="N47" i="40"/>
  <c r="P47" i="40" s="1"/>
  <c r="N45" i="40"/>
  <c r="P45" i="40" s="1"/>
  <c r="N43" i="40"/>
  <c r="P43" i="40" s="1"/>
  <c r="N41" i="40"/>
  <c r="P41" i="40" s="1"/>
  <c r="N39" i="40"/>
  <c r="P39" i="40" s="1"/>
  <c r="N37" i="40"/>
  <c r="P37" i="40" s="1"/>
  <c r="N35" i="40"/>
  <c r="P35" i="40" s="1"/>
  <c r="N33" i="40"/>
  <c r="P33" i="40" s="1"/>
  <c r="N31" i="40"/>
  <c r="P31" i="40" s="1"/>
  <c r="N29" i="40"/>
  <c r="P29" i="40" s="1"/>
  <c r="N27" i="40"/>
  <c r="P27" i="40" s="1"/>
  <c r="N25" i="40"/>
  <c r="P25" i="40" s="1"/>
  <c r="N23" i="40"/>
  <c r="P23" i="40" s="1"/>
  <c r="N21" i="40"/>
  <c r="P21" i="40" s="1"/>
  <c r="N19" i="40"/>
  <c r="P19" i="40" s="1"/>
  <c r="N17" i="40"/>
  <c r="P17" i="40" s="1"/>
  <c r="N15" i="40"/>
  <c r="P15" i="40" s="1"/>
  <c r="N60" i="40"/>
  <c r="P60" i="40" s="1"/>
  <c r="N58" i="40"/>
  <c r="P58" i="40" s="1"/>
  <c r="N56" i="40"/>
  <c r="P56" i="40" s="1"/>
  <c r="N54" i="40"/>
  <c r="P54" i="40" s="1"/>
  <c r="N52" i="40"/>
  <c r="P52" i="40" s="1"/>
  <c r="N50" i="40"/>
  <c r="P50" i="40" s="1"/>
  <c r="N48" i="40"/>
  <c r="P48" i="40" s="1"/>
  <c r="N46" i="40"/>
  <c r="P46" i="40" s="1"/>
  <c r="N44" i="40"/>
  <c r="P44" i="40" s="1"/>
  <c r="N42" i="40"/>
  <c r="P42" i="40" s="1"/>
  <c r="N40" i="40"/>
  <c r="P40" i="40" s="1"/>
  <c r="N38" i="40"/>
  <c r="P38" i="40" s="1"/>
  <c r="N36" i="40"/>
  <c r="P36" i="40" s="1"/>
  <c r="N34" i="40"/>
  <c r="P34" i="40" s="1"/>
  <c r="N32" i="40"/>
  <c r="P32" i="40" s="1"/>
  <c r="N30" i="40"/>
  <c r="P30" i="40" s="1"/>
  <c r="N28" i="40"/>
  <c r="P28" i="40" s="1"/>
  <c r="N26" i="40"/>
  <c r="P26" i="40" s="1"/>
  <c r="N24" i="40"/>
  <c r="P24" i="40" s="1"/>
  <c r="N22" i="40"/>
  <c r="P22" i="40" s="1"/>
  <c r="N20" i="40"/>
  <c r="P20" i="40" s="1"/>
  <c r="N18" i="40"/>
  <c r="P18" i="40" s="1"/>
  <c r="N16" i="40"/>
  <c r="P16" i="40" s="1"/>
  <c r="N61" i="14"/>
  <c r="P61" i="14" s="1"/>
  <c r="N59" i="14"/>
  <c r="P59" i="14" s="1"/>
  <c r="N57" i="14"/>
  <c r="P57" i="14" s="1"/>
  <c r="N55" i="14"/>
  <c r="P55" i="14" s="1"/>
  <c r="N53" i="14"/>
  <c r="P53" i="14" s="1"/>
  <c r="N51" i="14"/>
  <c r="P51" i="14" s="1"/>
  <c r="N49" i="14"/>
  <c r="P49" i="14" s="1"/>
  <c r="N47" i="14"/>
  <c r="P47" i="14" s="1"/>
  <c r="N45" i="14"/>
  <c r="P45" i="14" s="1"/>
  <c r="N43" i="14"/>
  <c r="P43" i="14" s="1"/>
  <c r="N41" i="14"/>
  <c r="P41" i="14" s="1"/>
  <c r="N39" i="14"/>
  <c r="P39" i="14" s="1"/>
  <c r="N37" i="14"/>
  <c r="P37" i="14" s="1"/>
  <c r="N35" i="14"/>
  <c r="P35" i="14" s="1"/>
  <c r="N33" i="14"/>
  <c r="P33" i="14" s="1"/>
  <c r="N31" i="14"/>
  <c r="P31" i="14" s="1"/>
  <c r="N29" i="14"/>
  <c r="P29" i="14" s="1"/>
  <c r="N27" i="14"/>
  <c r="P27" i="14" s="1"/>
  <c r="N25" i="14"/>
  <c r="P25" i="14" s="1"/>
  <c r="N23" i="14"/>
  <c r="P23" i="14" s="1"/>
  <c r="N21" i="14"/>
  <c r="P21" i="14" s="1"/>
  <c r="N19" i="14"/>
  <c r="P19" i="14" s="1"/>
  <c r="N17" i="14"/>
  <c r="P17" i="14" s="1"/>
  <c r="N15" i="14"/>
  <c r="P15" i="14" s="1"/>
  <c r="N58" i="14"/>
  <c r="P58" i="14" s="1"/>
  <c r="N50" i="14"/>
  <c r="P50" i="14" s="1"/>
  <c r="N42" i="14"/>
  <c r="P42" i="14" s="1"/>
  <c r="N34" i="14"/>
  <c r="P34" i="14" s="1"/>
  <c r="N26" i="14"/>
  <c r="P26" i="14" s="1"/>
  <c r="N18" i="14"/>
  <c r="P18" i="14" s="1"/>
  <c r="N60" i="14"/>
  <c r="P60" i="14" s="1"/>
  <c r="N46" i="14"/>
  <c r="P46" i="14" s="1"/>
  <c r="N32" i="14"/>
  <c r="P32" i="14" s="1"/>
  <c r="N28" i="14"/>
  <c r="P28" i="14" s="1"/>
  <c r="N56" i="14"/>
  <c r="P56" i="14" s="1"/>
  <c r="N52" i="14"/>
  <c r="P52" i="14" s="1"/>
  <c r="N38" i="14"/>
  <c r="P38" i="14" s="1"/>
  <c r="N24" i="14"/>
  <c r="P24" i="14" s="1"/>
  <c r="N20" i="14"/>
  <c r="P20" i="14" s="1"/>
  <c r="N36" i="14"/>
  <c r="P36" i="14" s="1"/>
  <c r="N22" i="14"/>
  <c r="P22" i="14" s="1"/>
  <c r="N48" i="14"/>
  <c r="P48" i="14" s="1"/>
  <c r="N54" i="14"/>
  <c r="P54" i="14" s="1"/>
  <c r="N40" i="14"/>
  <c r="P40" i="14" s="1"/>
  <c r="N44" i="14"/>
  <c r="P44" i="14" s="1"/>
  <c r="N30" i="14"/>
  <c r="P30" i="14" s="1"/>
  <c r="N16" i="14"/>
  <c r="P16" i="14" s="1"/>
  <c r="N61" i="30"/>
  <c r="P61" i="30" s="1"/>
  <c r="N59" i="30"/>
  <c r="P59" i="30" s="1"/>
  <c r="N57" i="30"/>
  <c r="P57" i="30" s="1"/>
  <c r="N55" i="30"/>
  <c r="P55" i="30" s="1"/>
  <c r="N53" i="30"/>
  <c r="P53" i="30" s="1"/>
  <c r="N51" i="30"/>
  <c r="P51" i="30" s="1"/>
  <c r="N49" i="30"/>
  <c r="P49" i="30" s="1"/>
  <c r="N47" i="30"/>
  <c r="P47" i="30" s="1"/>
  <c r="N45" i="30"/>
  <c r="P45" i="30" s="1"/>
  <c r="N43" i="30"/>
  <c r="P43" i="30" s="1"/>
  <c r="N41" i="30"/>
  <c r="P41" i="30" s="1"/>
  <c r="N39" i="30"/>
  <c r="P39" i="30" s="1"/>
  <c r="N37" i="30"/>
  <c r="P37" i="30" s="1"/>
  <c r="N35" i="30"/>
  <c r="P35" i="30" s="1"/>
  <c r="N33" i="30"/>
  <c r="P33" i="30" s="1"/>
  <c r="N31" i="30"/>
  <c r="P31" i="30" s="1"/>
  <c r="N29" i="30"/>
  <c r="P29" i="30" s="1"/>
  <c r="N27" i="30"/>
  <c r="P27" i="30" s="1"/>
  <c r="N25" i="30"/>
  <c r="P25" i="30" s="1"/>
  <c r="N23" i="30"/>
  <c r="P23" i="30" s="1"/>
  <c r="N21" i="30"/>
  <c r="P21" i="30" s="1"/>
  <c r="N19" i="30"/>
  <c r="P19" i="30" s="1"/>
  <c r="N17" i="30"/>
  <c r="P17" i="30" s="1"/>
  <c r="N15" i="30"/>
  <c r="P15" i="30" s="1"/>
  <c r="N60" i="30"/>
  <c r="P60" i="30" s="1"/>
  <c r="N58" i="30"/>
  <c r="P58" i="30" s="1"/>
  <c r="N56" i="30"/>
  <c r="P56" i="30" s="1"/>
  <c r="N54" i="30"/>
  <c r="P54" i="30" s="1"/>
  <c r="N52" i="30"/>
  <c r="P52" i="30" s="1"/>
  <c r="N50" i="30"/>
  <c r="P50" i="30" s="1"/>
  <c r="N48" i="30"/>
  <c r="P48" i="30" s="1"/>
  <c r="N46" i="30"/>
  <c r="P46" i="30" s="1"/>
  <c r="N44" i="30"/>
  <c r="P44" i="30" s="1"/>
  <c r="N42" i="30"/>
  <c r="P42" i="30" s="1"/>
  <c r="N40" i="30"/>
  <c r="P40" i="30" s="1"/>
  <c r="N38" i="30"/>
  <c r="P38" i="30" s="1"/>
  <c r="N36" i="30"/>
  <c r="P36" i="30" s="1"/>
  <c r="N34" i="30"/>
  <c r="P34" i="30" s="1"/>
  <c r="N32" i="30"/>
  <c r="P32" i="30" s="1"/>
  <c r="N30" i="30"/>
  <c r="P30" i="30" s="1"/>
  <c r="N28" i="30"/>
  <c r="P28" i="30" s="1"/>
  <c r="N26" i="30"/>
  <c r="P26" i="30" s="1"/>
  <c r="N24" i="30"/>
  <c r="P24" i="30" s="1"/>
  <c r="N22" i="30"/>
  <c r="P22" i="30" s="1"/>
  <c r="N20" i="30"/>
  <c r="P20" i="30" s="1"/>
  <c r="N18" i="30"/>
  <c r="P18" i="30" s="1"/>
  <c r="N16" i="30"/>
  <c r="P16" i="30" s="1"/>
  <c r="N61" i="46"/>
  <c r="P61" i="46" s="1"/>
  <c r="N59" i="46"/>
  <c r="P59" i="46" s="1"/>
  <c r="N57" i="46"/>
  <c r="P57" i="46" s="1"/>
  <c r="N55" i="46"/>
  <c r="P55" i="46" s="1"/>
  <c r="N53" i="46"/>
  <c r="P53" i="46" s="1"/>
  <c r="N51" i="46"/>
  <c r="P51" i="46" s="1"/>
  <c r="N49" i="46"/>
  <c r="P49" i="46" s="1"/>
  <c r="N47" i="46"/>
  <c r="P47" i="46" s="1"/>
  <c r="N45" i="46"/>
  <c r="P45" i="46" s="1"/>
  <c r="N43" i="46"/>
  <c r="P43" i="46" s="1"/>
  <c r="N41" i="46"/>
  <c r="P41" i="46" s="1"/>
  <c r="N39" i="46"/>
  <c r="P39" i="46" s="1"/>
  <c r="N37" i="46"/>
  <c r="P37" i="46" s="1"/>
  <c r="N35" i="46"/>
  <c r="P35" i="46" s="1"/>
  <c r="N33" i="46"/>
  <c r="P33" i="46" s="1"/>
  <c r="N31" i="46"/>
  <c r="P31" i="46" s="1"/>
  <c r="N29" i="46"/>
  <c r="P29" i="46" s="1"/>
  <c r="N27" i="46"/>
  <c r="P27" i="46" s="1"/>
  <c r="N25" i="46"/>
  <c r="P25" i="46" s="1"/>
  <c r="N23" i="46"/>
  <c r="P23" i="46" s="1"/>
  <c r="N21" i="46"/>
  <c r="P21" i="46" s="1"/>
  <c r="N19" i="46"/>
  <c r="P19" i="46" s="1"/>
  <c r="N17" i="46"/>
  <c r="P17" i="46" s="1"/>
  <c r="N15" i="46"/>
  <c r="P15" i="46" s="1"/>
  <c r="N60" i="46"/>
  <c r="P60" i="46" s="1"/>
  <c r="N58" i="46"/>
  <c r="P58" i="46" s="1"/>
  <c r="N56" i="46"/>
  <c r="P56" i="46" s="1"/>
  <c r="N54" i="46"/>
  <c r="P54" i="46" s="1"/>
  <c r="N52" i="46"/>
  <c r="P52" i="46" s="1"/>
  <c r="N50" i="46"/>
  <c r="P50" i="46" s="1"/>
  <c r="N48" i="46"/>
  <c r="P48" i="46" s="1"/>
  <c r="N46" i="46"/>
  <c r="P46" i="46" s="1"/>
  <c r="N44" i="46"/>
  <c r="P44" i="46" s="1"/>
  <c r="N42" i="46"/>
  <c r="P42" i="46" s="1"/>
  <c r="N40" i="46"/>
  <c r="P40" i="46" s="1"/>
  <c r="N38" i="46"/>
  <c r="P38" i="46" s="1"/>
  <c r="N36" i="46"/>
  <c r="P36" i="46" s="1"/>
  <c r="N34" i="46"/>
  <c r="P34" i="46" s="1"/>
  <c r="N32" i="46"/>
  <c r="P32" i="46" s="1"/>
  <c r="N30" i="46"/>
  <c r="P30" i="46" s="1"/>
  <c r="N28" i="46"/>
  <c r="P28" i="46" s="1"/>
  <c r="N26" i="46"/>
  <c r="P26" i="46" s="1"/>
  <c r="N24" i="46"/>
  <c r="P24" i="46" s="1"/>
  <c r="N22" i="46"/>
  <c r="P22" i="46" s="1"/>
  <c r="N20" i="46"/>
  <c r="P20" i="46" s="1"/>
  <c r="N18" i="46"/>
  <c r="P18" i="46" s="1"/>
  <c r="N16" i="46"/>
  <c r="P16" i="46" s="1"/>
  <c r="N60" i="12"/>
  <c r="P60" i="12" s="1"/>
  <c r="N58" i="12"/>
  <c r="P58" i="12" s="1"/>
  <c r="N56" i="12"/>
  <c r="P56" i="12" s="1"/>
  <c r="N54" i="12"/>
  <c r="P54" i="12" s="1"/>
  <c r="N52" i="12"/>
  <c r="P52" i="12" s="1"/>
  <c r="N50" i="12"/>
  <c r="P50" i="12" s="1"/>
  <c r="N48" i="12"/>
  <c r="P48" i="12" s="1"/>
  <c r="N46" i="12"/>
  <c r="P46" i="12" s="1"/>
  <c r="N44" i="12"/>
  <c r="P44" i="12" s="1"/>
  <c r="N42" i="12"/>
  <c r="P42" i="12" s="1"/>
  <c r="N40" i="12"/>
  <c r="P40" i="12" s="1"/>
  <c r="N38" i="12"/>
  <c r="P38" i="12" s="1"/>
  <c r="N36" i="12"/>
  <c r="P36" i="12" s="1"/>
  <c r="N34" i="12"/>
  <c r="P34" i="12" s="1"/>
  <c r="N32" i="12"/>
  <c r="P32" i="12" s="1"/>
  <c r="N30" i="12"/>
  <c r="P30" i="12" s="1"/>
  <c r="N28" i="12"/>
  <c r="P28" i="12" s="1"/>
  <c r="N26" i="12"/>
  <c r="P26" i="12" s="1"/>
  <c r="N24" i="12"/>
  <c r="P24" i="12" s="1"/>
  <c r="N22" i="12"/>
  <c r="P22" i="12" s="1"/>
  <c r="N20" i="12"/>
  <c r="P20" i="12" s="1"/>
  <c r="N18" i="12"/>
  <c r="P18" i="12" s="1"/>
  <c r="N16" i="12"/>
  <c r="P16" i="12" s="1"/>
  <c r="N57" i="12"/>
  <c r="P57" i="12" s="1"/>
  <c r="N49" i="12"/>
  <c r="P49" i="12" s="1"/>
  <c r="N41" i="12"/>
  <c r="P41" i="12" s="1"/>
  <c r="N33" i="12"/>
  <c r="P33" i="12" s="1"/>
  <c r="N25" i="12"/>
  <c r="P25" i="12" s="1"/>
  <c r="N17" i="12"/>
  <c r="P17" i="12" s="1"/>
  <c r="N61" i="12"/>
  <c r="P61" i="12" s="1"/>
  <c r="N47" i="12"/>
  <c r="P47" i="12" s="1"/>
  <c r="N43" i="12"/>
  <c r="P43" i="12" s="1"/>
  <c r="N29" i="12"/>
  <c r="P29" i="12" s="1"/>
  <c r="N15" i="12"/>
  <c r="P15" i="12" s="1"/>
  <c r="N53" i="12"/>
  <c r="P53" i="12" s="1"/>
  <c r="N39" i="12"/>
  <c r="P39" i="12" s="1"/>
  <c r="N35" i="12"/>
  <c r="P35" i="12" s="1"/>
  <c r="N21" i="12"/>
  <c r="P21" i="12" s="1"/>
  <c r="N55" i="12"/>
  <c r="P55" i="12" s="1"/>
  <c r="N19" i="12"/>
  <c r="P19" i="12" s="1"/>
  <c r="N51" i="12"/>
  <c r="P51" i="12" s="1"/>
  <c r="N59" i="12"/>
  <c r="P59" i="12" s="1"/>
  <c r="N45" i="12"/>
  <c r="P45" i="12" s="1"/>
  <c r="N31" i="12"/>
  <c r="P31" i="12" s="1"/>
  <c r="N37" i="12"/>
  <c r="P37" i="12" s="1"/>
  <c r="N23" i="12"/>
  <c r="P23" i="12" s="1"/>
  <c r="N27" i="12"/>
  <c r="P27" i="12" s="1"/>
  <c r="N60" i="28"/>
  <c r="P60" i="28" s="1"/>
  <c r="N58" i="28"/>
  <c r="P58" i="28" s="1"/>
  <c r="N56" i="28"/>
  <c r="P56" i="28" s="1"/>
  <c r="N54" i="28"/>
  <c r="P54" i="28" s="1"/>
  <c r="N52" i="28"/>
  <c r="P52" i="28" s="1"/>
  <c r="N50" i="28"/>
  <c r="P50" i="28" s="1"/>
  <c r="N48" i="28"/>
  <c r="P48" i="28" s="1"/>
  <c r="N46" i="28"/>
  <c r="P46" i="28" s="1"/>
  <c r="N44" i="28"/>
  <c r="P44" i="28" s="1"/>
  <c r="N42" i="28"/>
  <c r="P42" i="28" s="1"/>
  <c r="N40" i="28"/>
  <c r="P40" i="28" s="1"/>
  <c r="N38" i="28"/>
  <c r="P38" i="28" s="1"/>
  <c r="N36" i="28"/>
  <c r="P36" i="28" s="1"/>
  <c r="N34" i="28"/>
  <c r="P34" i="28" s="1"/>
  <c r="N32" i="28"/>
  <c r="P32" i="28" s="1"/>
  <c r="N30" i="28"/>
  <c r="P30" i="28" s="1"/>
  <c r="N28" i="28"/>
  <c r="P28" i="28" s="1"/>
  <c r="N26" i="28"/>
  <c r="P26" i="28" s="1"/>
  <c r="N24" i="28"/>
  <c r="P24" i="28" s="1"/>
  <c r="N22" i="28"/>
  <c r="P22" i="28" s="1"/>
  <c r="N20" i="28"/>
  <c r="P20" i="28" s="1"/>
  <c r="N18" i="28"/>
  <c r="P18" i="28" s="1"/>
  <c r="N16" i="28"/>
  <c r="P16" i="28" s="1"/>
  <c r="N61" i="28"/>
  <c r="P61" i="28" s="1"/>
  <c r="N59" i="28"/>
  <c r="P59" i="28" s="1"/>
  <c r="N57" i="28"/>
  <c r="P57" i="28" s="1"/>
  <c r="N55" i="28"/>
  <c r="P55" i="28" s="1"/>
  <c r="N53" i="28"/>
  <c r="P53" i="28" s="1"/>
  <c r="N51" i="28"/>
  <c r="P51" i="28" s="1"/>
  <c r="N49" i="28"/>
  <c r="P49" i="28" s="1"/>
  <c r="N47" i="28"/>
  <c r="P47" i="28" s="1"/>
  <c r="N45" i="28"/>
  <c r="P45" i="28" s="1"/>
  <c r="N43" i="28"/>
  <c r="P43" i="28" s="1"/>
  <c r="N41" i="28"/>
  <c r="P41" i="28" s="1"/>
  <c r="N39" i="28"/>
  <c r="P39" i="28" s="1"/>
  <c r="N37" i="28"/>
  <c r="P37" i="28" s="1"/>
  <c r="N35" i="28"/>
  <c r="P35" i="28" s="1"/>
  <c r="N33" i="28"/>
  <c r="P33" i="28" s="1"/>
  <c r="N31" i="28"/>
  <c r="P31" i="28" s="1"/>
  <c r="N29" i="28"/>
  <c r="P29" i="28" s="1"/>
  <c r="N27" i="28"/>
  <c r="P27" i="28" s="1"/>
  <c r="N25" i="28"/>
  <c r="P25" i="28" s="1"/>
  <c r="N23" i="28"/>
  <c r="P23" i="28" s="1"/>
  <c r="N21" i="28"/>
  <c r="P21" i="28" s="1"/>
  <c r="N19" i="28"/>
  <c r="P19" i="28" s="1"/>
  <c r="N17" i="28"/>
  <c r="P17" i="28" s="1"/>
  <c r="N15" i="28"/>
  <c r="P15" i="28" s="1"/>
  <c r="N61" i="44"/>
  <c r="P61" i="44" s="1"/>
  <c r="N59" i="44"/>
  <c r="P59" i="44" s="1"/>
  <c r="N57" i="44"/>
  <c r="P57" i="44" s="1"/>
  <c r="N55" i="44"/>
  <c r="P55" i="44" s="1"/>
  <c r="N53" i="44"/>
  <c r="P53" i="44" s="1"/>
  <c r="N51" i="44"/>
  <c r="P51" i="44" s="1"/>
  <c r="N49" i="44"/>
  <c r="P49" i="44" s="1"/>
  <c r="N47" i="44"/>
  <c r="P47" i="44" s="1"/>
  <c r="N45" i="44"/>
  <c r="P45" i="44" s="1"/>
  <c r="N43" i="44"/>
  <c r="P43" i="44" s="1"/>
  <c r="N41" i="44"/>
  <c r="P41" i="44" s="1"/>
  <c r="N39" i="44"/>
  <c r="P39" i="44" s="1"/>
  <c r="N37" i="44"/>
  <c r="P37" i="44" s="1"/>
  <c r="N35" i="44"/>
  <c r="P35" i="44" s="1"/>
  <c r="N33" i="44"/>
  <c r="P33" i="44" s="1"/>
  <c r="N31" i="44"/>
  <c r="P31" i="44" s="1"/>
  <c r="N29" i="44"/>
  <c r="P29" i="44" s="1"/>
  <c r="N27" i="44"/>
  <c r="P27" i="44" s="1"/>
  <c r="N25" i="44"/>
  <c r="P25" i="44" s="1"/>
  <c r="N23" i="44"/>
  <c r="P23" i="44" s="1"/>
  <c r="N21" i="44"/>
  <c r="P21" i="44" s="1"/>
  <c r="N19" i="44"/>
  <c r="P19" i="44" s="1"/>
  <c r="N17" i="44"/>
  <c r="P17" i="44" s="1"/>
  <c r="N15" i="44"/>
  <c r="P15" i="44" s="1"/>
  <c r="N60" i="44"/>
  <c r="P60" i="44" s="1"/>
  <c r="N58" i="44"/>
  <c r="P58" i="44" s="1"/>
  <c r="N56" i="44"/>
  <c r="P56" i="44" s="1"/>
  <c r="N54" i="44"/>
  <c r="P54" i="44" s="1"/>
  <c r="N52" i="44"/>
  <c r="P52" i="44" s="1"/>
  <c r="N50" i="44"/>
  <c r="P50" i="44" s="1"/>
  <c r="N48" i="44"/>
  <c r="P48" i="44" s="1"/>
  <c r="N46" i="44"/>
  <c r="P46" i="44" s="1"/>
  <c r="N44" i="44"/>
  <c r="P44" i="44" s="1"/>
  <c r="N42" i="44"/>
  <c r="P42" i="44" s="1"/>
  <c r="N40" i="44"/>
  <c r="P40" i="44" s="1"/>
  <c r="N38" i="44"/>
  <c r="P38" i="44" s="1"/>
  <c r="N36" i="44"/>
  <c r="P36" i="44" s="1"/>
  <c r="N34" i="44"/>
  <c r="P34" i="44" s="1"/>
  <c r="N32" i="44"/>
  <c r="P32" i="44" s="1"/>
  <c r="N30" i="44"/>
  <c r="P30" i="44" s="1"/>
  <c r="N28" i="44"/>
  <c r="P28" i="44" s="1"/>
  <c r="N26" i="44"/>
  <c r="P26" i="44" s="1"/>
  <c r="N24" i="44"/>
  <c r="P24" i="44" s="1"/>
  <c r="N22" i="44"/>
  <c r="P22" i="44" s="1"/>
  <c r="N20" i="44"/>
  <c r="P20" i="44" s="1"/>
  <c r="N18" i="44"/>
  <c r="P18" i="44" s="1"/>
  <c r="N16" i="44"/>
  <c r="P16" i="44" s="1"/>
  <c r="N60" i="26"/>
  <c r="P60" i="26" s="1"/>
  <c r="N58" i="26"/>
  <c r="P58" i="26" s="1"/>
  <c r="N56" i="26"/>
  <c r="P56" i="26" s="1"/>
  <c r="N54" i="26"/>
  <c r="P54" i="26" s="1"/>
  <c r="N52" i="26"/>
  <c r="P52" i="26" s="1"/>
  <c r="N50" i="26"/>
  <c r="P50" i="26" s="1"/>
  <c r="N48" i="26"/>
  <c r="P48" i="26" s="1"/>
  <c r="N46" i="26"/>
  <c r="P46" i="26" s="1"/>
  <c r="N44" i="26"/>
  <c r="P44" i="26" s="1"/>
  <c r="N42" i="26"/>
  <c r="P42" i="26" s="1"/>
  <c r="N40" i="26"/>
  <c r="P40" i="26" s="1"/>
  <c r="N38" i="26"/>
  <c r="P38" i="26" s="1"/>
  <c r="N36" i="26"/>
  <c r="P36" i="26" s="1"/>
  <c r="N34" i="26"/>
  <c r="P34" i="26" s="1"/>
  <c r="N32" i="26"/>
  <c r="P32" i="26" s="1"/>
  <c r="N30" i="26"/>
  <c r="P30" i="26" s="1"/>
  <c r="N28" i="26"/>
  <c r="P28" i="26" s="1"/>
  <c r="N26" i="26"/>
  <c r="P26" i="26" s="1"/>
  <c r="N24" i="26"/>
  <c r="P24" i="26" s="1"/>
  <c r="N22" i="26"/>
  <c r="P22" i="26" s="1"/>
  <c r="N20" i="26"/>
  <c r="P20" i="26" s="1"/>
  <c r="N18" i="26"/>
  <c r="P18" i="26" s="1"/>
  <c r="N16" i="26"/>
  <c r="P16" i="26" s="1"/>
  <c r="N61" i="26"/>
  <c r="P61" i="26" s="1"/>
  <c r="N59" i="26"/>
  <c r="P59" i="26" s="1"/>
  <c r="N57" i="26"/>
  <c r="P57" i="26" s="1"/>
  <c r="N55" i="26"/>
  <c r="P55" i="26" s="1"/>
  <c r="N53" i="26"/>
  <c r="P53" i="26" s="1"/>
  <c r="N51" i="26"/>
  <c r="P51" i="26" s="1"/>
  <c r="N49" i="26"/>
  <c r="P49" i="26" s="1"/>
  <c r="N47" i="26"/>
  <c r="P47" i="26" s="1"/>
  <c r="N45" i="26"/>
  <c r="P45" i="26" s="1"/>
  <c r="N43" i="26"/>
  <c r="P43" i="26" s="1"/>
  <c r="N41" i="26"/>
  <c r="P41" i="26" s="1"/>
  <c r="N39" i="26"/>
  <c r="P39" i="26" s="1"/>
  <c r="N37" i="26"/>
  <c r="P37" i="26" s="1"/>
  <c r="N35" i="26"/>
  <c r="P35" i="26" s="1"/>
  <c r="N33" i="26"/>
  <c r="P33" i="26" s="1"/>
  <c r="N31" i="26"/>
  <c r="P31" i="26" s="1"/>
  <c r="N29" i="26"/>
  <c r="P29" i="26" s="1"/>
  <c r="N27" i="26"/>
  <c r="P27" i="26" s="1"/>
  <c r="N25" i="26"/>
  <c r="P25" i="26" s="1"/>
  <c r="N23" i="26"/>
  <c r="P23" i="26" s="1"/>
  <c r="N21" i="26"/>
  <c r="P21" i="26" s="1"/>
  <c r="N19" i="26"/>
  <c r="P19" i="26" s="1"/>
  <c r="N17" i="26"/>
  <c r="P17" i="26" s="1"/>
  <c r="N15" i="26"/>
  <c r="P15" i="26" s="1"/>
  <c r="N61" i="24"/>
  <c r="P61" i="24" s="1"/>
  <c r="N59" i="24"/>
  <c r="P59" i="24" s="1"/>
  <c r="N57" i="24"/>
  <c r="P57" i="24" s="1"/>
  <c r="N55" i="24"/>
  <c r="P55" i="24" s="1"/>
  <c r="N53" i="24"/>
  <c r="P53" i="24" s="1"/>
  <c r="N51" i="24"/>
  <c r="P51" i="24" s="1"/>
  <c r="N49" i="24"/>
  <c r="P49" i="24" s="1"/>
  <c r="N47" i="24"/>
  <c r="P47" i="24" s="1"/>
  <c r="N45" i="24"/>
  <c r="P45" i="24" s="1"/>
  <c r="N43" i="24"/>
  <c r="P43" i="24" s="1"/>
  <c r="N41" i="24"/>
  <c r="P41" i="24" s="1"/>
  <c r="N39" i="24"/>
  <c r="P39" i="24" s="1"/>
  <c r="N37" i="24"/>
  <c r="P37" i="24" s="1"/>
  <c r="N35" i="24"/>
  <c r="P35" i="24" s="1"/>
  <c r="N33" i="24"/>
  <c r="P33" i="24" s="1"/>
  <c r="N31" i="24"/>
  <c r="P31" i="24" s="1"/>
  <c r="N29" i="24"/>
  <c r="P29" i="24" s="1"/>
  <c r="N27" i="24"/>
  <c r="P27" i="24" s="1"/>
  <c r="N25" i="24"/>
  <c r="P25" i="24" s="1"/>
  <c r="N23" i="24"/>
  <c r="P23" i="24" s="1"/>
  <c r="N21" i="24"/>
  <c r="P21" i="24" s="1"/>
  <c r="N19" i="24"/>
  <c r="P19" i="24" s="1"/>
  <c r="N17" i="24"/>
  <c r="P17" i="24" s="1"/>
  <c r="N15" i="24"/>
  <c r="P15" i="24" s="1"/>
  <c r="N60" i="24"/>
  <c r="P60" i="24" s="1"/>
  <c r="N58" i="24"/>
  <c r="P58" i="24" s="1"/>
  <c r="N56" i="24"/>
  <c r="P56" i="24" s="1"/>
  <c r="N54" i="24"/>
  <c r="P54" i="24" s="1"/>
  <c r="N52" i="24"/>
  <c r="P52" i="24" s="1"/>
  <c r="N50" i="24"/>
  <c r="P50" i="24" s="1"/>
  <c r="N48" i="24"/>
  <c r="P48" i="24" s="1"/>
  <c r="N46" i="24"/>
  <c r="P46" i="24" s="1"/>
  <c r="N44" i="24"/>
  <c r="P44" i="24" s="1"/>
  <c r="N42" i="24"/>
  <c r="P42" i="24" s="1"/>
  <c r="N40" i="24"/>
  <c r="P40" i="24" s="1"/>
  <c r="N38" i="24"/>
  <c r="P38" i="24" s="1"/>
  <c r="N36" i="24"/>
  <c r="P36" i="24" s="1"/>
  <c r="N34" i="24"/>
  <c r="P34" i="24" s="1"/>
  <c r="N28" i="24"/>
  <c r="P28" i="24" s="1"/>
  <c r="N20" i="24"/>
  <c r="P20" i="24" s="1"/>
  <c r="N30" i="24"/>
  <c r="P30" i="24" s="1"/>
  <c r="N22" i="24"/>
  <c r="P22" i="24" s="1"/>
  <c r="N18" i="24"/>
  <c r="P18" i="24" s="1"/>
  <c r="N32" i="24"/>
  <c r="P32" i="24" s="1"/>
  <c r="N16" i="24"/>
  <c r="P16" i="24" s="1"/>
  <c r="N26" i="24"/>
  <c r="P26" i="24" s="1"/>
  <c r="N24" i="24"/>
  <c r="P24" i="24" s="1"/>
  <c r="N60" i="18"/>
  <c r="P60" i="18" s="1"/>
  <c r="N58" i="18"/>
  <c r="P58" i="18" s="1"/>
  <c r="N56" i="18"/>
  <c r="P56" i="18" s="1"/>
  <c r="N54" i="18"/>
  <c r="P54" i="18" s="1"/>
  <c r="N52" i="18"/>
  <c r="P52" i="18" s="1"/>
  <c r="N50" i="18"/>
  <c r="P50" i="18" s="1"/>
  <c r="N48" i="18"/>
  <c r="P48" i="18" s="1"/>
  <c r="N46" i="18"/>
  <c r="P46" i="18" s="1"/>
  <c r="N44" i="18"/>
  <c r="P44" i="18" s="1"/>
  <c r="N42" i="18"/>
  <c r="P42" i="18" s="1"/>
  <c r="N40" i="18"/>
  <c r="P40" i="18" s="1"/>
  <c r="N38" i="18"/>
  <c r="P38" i="18" s="1"/>
  <c r="N36" i="18"/>
  <c r="P36" i="18" s="1"/>
  <c r="N34" i="18"/>
  <c r="P34" i="18" s="1"/>
  <c r="N32" i="18"/>
  <c r="P32" i="18" s="1"/>
  <c r="N30" i="18"/>
  <c r="P30" i="18" s="1"/>
  <c r="N28" i="18"/>
  <c r="P28" i="18" s="1"/>
  <c r="N26" i="18"/>
  <c r="P26" i="18" s="1"/>
  <c r="N24" i="18"/>
  <c r="P24" i="18" s="1"/>
  <c r="N22" i="18"/>
  <c r="P22" i="18" s="1"/>
  <c r="N20" i="18"/>
  <c r="P20" i="18" s="1"/>
  <c r="N18" i="18"/>
  <c r="P18" i="18" s="1"/>
  <c r="N16" i="18"/>
  <c r="P16" i="18" s="1"/>
  <c r="N59" i="18"/>
  <c r="P59" i="18" s="1"/>
  <c r="N51" i="18"/>
  <c r="P51" i="18" s="1"/>
  <c r="N43" i="18"/>
  <c r="P43" i="18" s="1"/>
  <c r="N35" i="18"/>
  <c r="P35" i="18" s="1"/>
  <c r="N27" i="18"/>
  <c r="P27" i="18" s="1"/>
  <c r="N19" i="18"/>
  <c r="P19" i="18" s="1"/>
  <c r="N61" i="18"/>
  <c r="P61" i="18" s="1"/>
  <c r="N47" i="18"/>
  <c r="P47" i="18" s="1"/>
  <c r="N33" i="18"/>
  <c r="P33" i="18" s="1"/>
  <c r="N29" i="18"/>
  <c r="P29" i="18" s="1"/>
  <c r="N15" i="18"/>
  <c r="P15" i="18" s="1"/>
  <c r="N57" i="18"/>
  <c r="P57" i="18" s="1"/>
  <c r="N53" i="18"/>
  <c r="P53" i="18" s="1"/>
  <c r="N39" i="18"/>
  <c r="P39" i="18" s="1"/>
  <c r="N25" i="18"/>
  <c r="P25" i="18" s="1"/>
  <c r="N21" i="18"/>
  <c r="P21" i="18" s="1"/>
  <c r="N55" i="18"/>
  <c r="P55" i="18" s="1"/>
  <c r="N41" i="18"/>
  <c r="P41" i="18" s="1"/>
  <c r="N45" i="18"/>
  <c r="P45" i="18" s="1"/>
  <c r="N31" i="18"/>
  <c r="P31" i="18" s="1"/>
  <c r="N17" i="18"/>
  <c r="P17" i="18" s="1"/>
  <c r="N37" i="18"/>
  <c r="P37" i="18" s="1"/>
  <c r="N23" i="18"/>
  <c r="P23" i="18" s="1"/>
  <c r="N49" i="18"/>
  <c r="P49" i="18" s="1"/>
  <c r="N61" i="32"/>
  <c r="P61" i="32" s="1"/>
  <c r="N59" i="32"/>
  <c r="P59" i="32" s="1"/>
  <c r="N57" i="32"/>
  <c r="P57" i="32" s="1"/>
  <c r="N55" i="32"/>
  <c r="P55" i="32" s="1"/>
  <c r="N53" i="32"/>
  <c r="P53" i="32" s="1"/>
  <c r="N51" i="32"/>
  <c r="P51" i="32" s="1"/>
  <c r="N49" i="32"/>
  <c r="P49" i="32" s="1"/>
  <c r="N47" i="32"/>
  <c r="P47" i="32" s="1"/>
  <c r="N45" i="32"/>
  <c r="P45" i="32" s="1"/>
  <c r="N43" i="32"/>
  <c r="P43" i="32" s="1"/>
  <c r="N41" i="32"/>
  <c r="P41" i="32" s="1"/>
  <c r="N39" i="32"/>
  <c r="P39" i="32" s="1"/>
  <c r="N37" i="32"/>
  <c r="P37" i="32" s="1"/>
  <c r="N35" i="32"/>
  <c r="P35" i="32" s="1"/>
  <c r="N33" i="32"/>
  <c r="P33" i="32" s="1"/>
  <c r="N31" i="32"/>
  <c r="P31" i="32" s="1"/>
  <c r="N29" i="32"/>
  <c r="P29" i="32" s="1"/>
  <c r="N27" i="32"/>
  <c r="P27" i="32" s="1"/>
  <c r="N25" i="32"/>
  <c r="P25" i="32" s="1"/>
  <c r="N23" i="32"/>
  <c r="P23" i="32" s="1"/>
  <c r="N21" i="32"/>
  <c r="P21" i="32" s="1"/>
  <c r="N19" i="32"/>
  <c r="P19" i="32" s="1"/>
  <c r="N17" i="32"/>
  <c r="P17" i="32" s="1"/>
  <c r="N15" i="32"/>
  <c r="P15" i="32" s="1"/>
  <c r="N60" i="32"/>
  <c r="P60" i="32" s="1"/>
  <c r="N58" i="32"/>
  <c r="P58" i="32" s="1"/>
  <c r="N56" i="32"/>
  <c r="P56" i="32" s="1"/>
  <c r="N54" i="32"/>
  <c r="P54" i="32" s="1"/>
  <c r="N52" i="32"/>
  <c r="P52" i="32" s="1"/>
  <c r="N50" i="32"/>
  <c r="P50" i="32" s="1"/>
  <c r="N48" i="32"/>
  <c r="P48" i="32" s="1"/>
  <c r="N46" i="32"/>
  <c r="P46" i="32" s="1"/>
  <c r="N44" i="32"/>
  <c r="P44" i="32" s="1"/>
  <c r="N42" i="32"/>
  <c r="P42" i="32" s="1"/>
  <c r="N40" i="32"/>
  <c r="P40" i="32" s="1"/>
  <c r="N38" i="32"/>
  <c r="P38" i="32" s="1"/>
  <c r="N36" i="32"/>
  <c r="P36" i="32" s="1"/>
  <c r="N34" i="32"/>
  <c r="P34" i="32" s="1"/>
  <c r="N32" i="32"/>
  <c r="P32" i="32" s="1"/>
  <c r="N30" i="32"/>
  <c r="P30" i="32" s="1"/>
  <c r="N28" i="32"/>
  <c r="P28" i="32" s="1"/>
  <c r="N26" i="32"/>
  <c r="P26" i="32" s="1"/>
  <c r="N24" i="32"/>
  <c r="P24" i="32" s="1"/>
  <c r="N22" i="32"/>
  <c r="P22" i="32" s="1"/>
  <c r="N20" i="32"/>
  <c r="P20" i="32" s="1"/>
  <c r="N18" i="32"/>
  <c r="P18" i="32" s="1"/>
  <c r="N16" i="32"/>
  <c r="P16" i="32" s="1"/>
  <c r="N61" i="48"/>
  <c r="P61" i="48" s="1"/>
  <c r="N59" i="48"/>
  <c r="P59" i="48" s="1"/>
  <c r="N57" i="48"/>
  <c r="P57" i="48" s="1"/>
  <c r="N55" i="48"/>
  <c r="P55" i="48" s="1"/>
  <c r="N53" i="48"/>
  <c r="P53" i="48" s="1"/>
  <c r="N51" i="48"/>
  <c r="P51" i="48" s="1"/>
  <c r="N49" i="48"/>
  <c r="P49" i="48" s="1"/>
  <c r="N47" i="48"/>
  <c r="P47" i="48" s="1"/>
  <c r="N45" i="48"/>
  <c r="P45" i="48" s="1"/>
  <c r="N43" i="48"/>
  <c r="P43" i="48" s="1"/>
  <c r="N41" i="48"/>
  <c r="P41" i="48" s="1"/>
  <c r="N39" i="48"/>
  <c r="P39" i="48" s="1"/>
  <c r="N37" i="48"/>
  <c r="P37" i="48" s="1"/>
  <c r="N35" i="48"/>
  <c r="P35" i="48" s="1"/>
  <c r="N33" i="48"/>
  <c r="P33" i="48" s="1"/>
  <c r="N31" i="48"/>
  <c r="P31" i="48" s="1"/>
  <c r="N29" i="48"/>
  <c r="P29" i="48" s="1"/>
  <c r="N27" i="48"/>
  <c r="P27" i="48" s="1"/>
  <c r="N25" i="48"/>
  <c r="P25" i="48" s="1"/>
  <c r="N23" i="48"/>
  <c r="P23" i="48" s="1"/>
  <c r="N21" i="48"/>
  <c r="P21" i="48" s="1"/>
  <c r="N19" i="48"/>
  <c r="P19" i="48" s="1"/>
  <c r="N17" i="48"/>
  <c r="P17" i="48" s="1"/>
  <c r="N15" i="48"/>
  <c r="P15" i="48" s="1"/>
  <c r="N60" i="48"/>
  <c r="P60" i="48" s="1"/>
  <c r="N58" i="48"/>
  <c r="P58" i="48" s="1"/>
  <c r="N56" i="48"/>
  <c r="P56" i="48" s="1"/>
  <c r="N54" i="48"/>
  <c r="P54" i="48" s="1"/>
  <c r="N52" i="48"/>
  <c r="P52" i="48" s="1"/>
  <c r="N50" i="48"/>
  <c r="P50" i="48" s="1"/>
  <c r="N48" i="48"/>
  <c r="P48" i="48" s="1"/>
  <c r="N46" i="48"/>
  <c r="P46" i="48" s="1"/>
  <c r="N44" i="48"/>
  <c r="P44" i="48" s="1"/>
  <c r="N42" i="48"/>
  <c r="P42" i="48" s="1"/>
  <c r="N40" i="48"/>
  <c r="P40" i="48" s="1"/>
  <c r="N38" i="48"/>
  <c r="P38" i="48" s="1"/>
  <c r="N36" i="48"/>
  <c r="P36" i="48" s="1"/>
  <c r="N34" i="48"/>
  <c r="P34" i="48" s="1"/>
  <c r="N32" i="48"/>
  <c r="P32" i="48" s="1"/>
  <c r="N30" i="48"/>
  <c r="P30" i="48" s="1"/>
  <c r="N28" i="48"/>
  <c r="P28" i="48" s="1"/>
  <c r="N26" i="48"/>
  <c r="P26" i="48" s="1"/>
  <c r="N24" i="48"/>
  <c r="P24" i="48" s="1"/>
  <c r="N22" i="48"/>
  <c r="P22" i="48" s="1"/>
  <c r="N20" i="48"/>
  <c r="P20" i="48" s="1"/>
  <c r="N18" i="48"/>
  <c r="P18" i="48" s="1"/>
  <c r="N16" i="48"/>
  <c r="P16" i="48" s="1"/>
</calcChain>
</file>

<file path=xl/sharedStrings.xml><?xml version="1.0" encoding="utf-8"?>
<sst xmlns="http://schemas.openxmlformats.org/spreadsheetml/2006/main" count="5740" uniqueCount="170">
  <si>
    <t>等級</t>
  </si>
  <si>
    <t>折半額</t>
  </si>
  <si>
    <t>円以上</t>
  </si>
  <si>
    <t>円未満</t>
  </si>
  <si>
    <t>～</t>
  </si>
  <si>
    <t/>
  </si>
  <si>
    <t>報　酬　月　額</t>
    <phoneticPr fontId="2"/>
  </si>
  <si>
    <t>全　額</t>
    <phoneticPr fontId="2"/>
  </si>
  <si>
    <t>折半額</t>
    <rPh sb="0" eb="2">
      <t>セッパン</t>
    </rPh>
    <rPh sb="2" eb="3">
      <t>ガク</t>
    </rPh>
    <phoneticPr fontId="2"/>
  </si>
  <si>
    <t>5(1)</t>
  </si>
  <si>
    <t>6(2)</t>
  </si>
  <si>
    <t>7(3)</t>
  </si>
  <si>
    <t>8(4)</t>
  </si>
  <si>
    <t>9(5)</t>
  </si>
  <si>
    <t>10(6)</t>
  </si>
  <si>
    <t>11(7)</t>
  </si>
  <si>
    <t>12(8)</t>
  </si>
  <si>
    <t>13(9)</t>
  </si>
  <si>
    <t>14(10)</t>
  </si>
  <si>
    <t>15(11)</t>
  </si>
  <si>
    <t>16(12)</t>
  </si>
  <si>
    <t>17(13)</t>
  </si>
  <si>
    <t>18(14)</t>
  </si>
  <si>
    <t>19(15)</t>
  </si>
  <si>
    <t>20(16)</t>
  </si>
  <si>
    <t>21(17)</t>
  </si>
  <si>
    <t>22(18)</t>
  </si>
  <si>
    <t>23(19)</t>
  </si>
  <si>
    <t>24(20)</t>
  </si>
  <si>
    <t>25(21)</t>
  </si>
  <si>
    <t>26(22)</t>
  </si>
  <si>
    <t>27(23)</t>
  </si>
  <si>
    <t>28(24)</t>
  </si>
  <si>
    <t>29(25)</t>
  </si>
  <si>
    <t>30(26)</t>
  </si>
  <si>
    <t>31(27)</t>
  </si>
  <si>
    <t>32(28)</t>
  </si>
  <si>
    <t>33(29)</t>
  </si>
  <si>
    <t>34(30)</t>
  </si>
  <si>
    <t>全　額</t>
    <rPh sb="0" eb="1">
      <t>ゼン</t>
    </rPh>
    <rPh sb="2" eb="3">
      <t>ガク</t>
    </rPh>
    <phoneticPr fontId="2"/>
  </si>
  <si>
    <t>全国健康保険協会管掌健康保険料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phoneticPr fontId="2"/>
  </si>
  <si>
    <t>厚生年金保険料（厚生年金基金加入員を除く）</t>
    <rPh sb="0" eb="2">
      <t>コウセイ</t>
    </rPh>
    <rPh sb="2" eb="4">
      <t>ネンキン</t>
    </rPh>
    <rPh sb="4" eb="7">
      <t>ホケンリョウ</t>
    </rPh>
    <rPh sb="8" eb="14">
      <t>コウセイネンキンキキン</t>
    </rPh>
    <rPh sb="14" eb="16">
      <t>カニュウ</t>
    </rPh>
    <rPh sb="16" eb="17">
      <t>イン</t>
    </rPh>
    <rPh sb="18" eb="19">
      <t>ノゾ</t>
    </rPh>
    <phoneticPr fontId="2"/>
  </si>
  <si>
    <t>坑内員・船員</t>
    <rPh sb="0" eb="2">
      <t>コウナイ</t>
    </rPh>
    <rPh sb="2" eb="3">
      <t>イン</t>
    </rPh>
    <rPh sb="4" eb="6">
      <t>センイン</t>
    </rPh>
    <phoneticPr fontId="2"/>
  </si>
  <si>
    <t>（北海道）</t>
    <rPh sb="1" eb="4">
      <t>ホッカイドウ</t>
    </rPh>
    <phoneticPr fontId="2"/>
  </si>
  <si>
    <t>（青森県）</t>
    <rPh sb="1" eb="3">
      <t>アオモリ</t>
    </rPh>
    <rPh sb="3" eb="4">
      <t>ケン</t>
    </rPh>
    <phoneticPr fontId="2"/>
  </si>
  <si>
    <t>（岩手県）</t>
    <rPh sb="1" eb="3">
      <t>イワテ</t>
    </rPh>
    <rPh sb="3" eb="4">
      <t>ケン</t>
    </rPh>
    <phoneticPr fontId="2"/>
  </si>
  <si>
    <t>（宮城県）</t>
    <rPh sb="1" eb="3">
      <t>ミヤギ</t>
    </rPh>
    <rPh sb="3" eb="4">
      <t>ケン</t>
    </rPh>
    <phoneticPr fontId="2"/>
  </si>
  <si>
    <t>（秋田県）</t>
    <rPh sb="1" eb="4">
      <t>アキタケン</t>
    </rPh>
    <phoneticPr fontId="2"/>
  </si>
  <si>
    <t>（山形県）</t>
    <rPh sb="1" eb="4">
      <t>ヤマガタケン</t>
    </rPh>
    <phoneticPr fontId="2"/>
  </si>
  <si>
    <t>（福島県）</t>
    <rPh sb="1" eb="4">
      <t>フクシマケン</t>
    </rPh>
    <phoneticPr fontId="2"/>
  </si>
  <si>
    <t>（茨城県）</t>
    <rPh sb="1" eb="4">
      <t>イバラギケン</t>
    </rPh>
    <phoneticPr fontId="2"/>
  </si>
  <si>
    <t>（栃木県）</t>
    <rPh sb="1" eb="3">
      <t>トチギ</t>
    </rPh>
    <rPh sb="3" eb="4">
      <t>ケン</t>
    </rPh>
    <phoneticPr fontId="2"/>
  </si>
  <si>
    <t>（群馬県）</t>
    <rPh sb="1" eb="3">
      <t>グンマ</t>
    </rPh>
    <rPh sb="3" eb="4">
      <t>ケン</t>
    </rPh>
    <phoneticPr fontId="2"/>
  </si>
  <si>
    <t>（埼玉県）</t>
    <rPh sb="1" eb="4">
      <t>サイタマケン</t>
    </rPh>
    <phoneticPr fontId="2"/>
  </si>
  <si>
    <t>（千葉県）</t>
    <rPh sb="1" eb="4">
      <t>チバケン</t>
    </rPh>
    <phoneticPr fontId="2"/>
  </si>
  <si>
    <t>（東京都）</t>
    <rPh sb="1" eb="4">
      <t>トウキョウト</t>
    </rPh>
    <phoneticPr fontId="2"/>
  </si>
  <si>
    <t>（神奈川県）</t>
    <rPh sb="1" eb="5">
      <t>カナガワケン</t>
    </rPh>
    <phoneticPr fontId="2"/>
  </si>
  <si>
    <t>（新潟県）</t>
    <rPh sb="1" eb="4">
      <t>ニイガタケン</t>
    </rPh>
    <phoneticPr fontId="2"/>
  </si>
  <si>
    <t>（富山県）</t>
    <rPh sb="1" eb="4">
      <t>トヤマケン</t>
    </rPh>
    <phoneticPr fontId="2"/>
  </si>
  <si>
    <t>（石川県）</t>
    <rPh sb="1" eb="3">
      <t>イシカワ</t>
    </rPh>
    <rPh sb="3" eb="4">
      <t>ケン</t>
    </rPh>
    <phoneticPr fontId="2"/>
  </si>
  <si>
    <t>（福井県）</t>
    <rPh sb="1" eb="4">
      <t>フクイケン</t>
    </rPh>
    <phoneticPr fontId="2"/>
  </si>
  <si>
    <t>（山梨県）</t>
    <rPh sb="1" eb="4">
      <t>ヤマナシケン</t>
    </rPh>
    <phoneticPr fontId="2"/>
  </si>
  <si>
    <t>（長野県）</t>
    <rPh sb="1" eb="4">
      <t>ナガノケン</t>
    </rPh>
    <phoneticPr fontId="2"/>
  </si>
  <si>
    <t>（岐阜県）</t>
    <rPh sb="1" eb="4">
      <t>ギフケン</t>
    </rPh>
    <phoneticPr fontId="2"/>
  </si>
  <si>
    <t>（静岡県）</t>
    <rPh sb="1" eb="4">
      <t>シズオカケン</t>
    </rPh>
    <phoneticPr fontId="2"/>
  </si>
  <si>
    <t>（愛知県）</t>
    <rPh sb="1" eb="4">
      <t>アイチケン</t>
    </rPh>
    <phoneticPr fontId="2"/>
  </si>
  <si>
    <t>（三重県）</t>
    <rPh sb="1" eb="4">
      <t>ミエケン</t>
    </rPh>
    <phoneticPr fontId="2"/>
  </si>
  <si>
    <t>（滋賀県）</t>
    <rPh sb="1" eb="4">
      <t>シガケン</t>
    </rPh>
    <phoneticPr fontId="2"/>
  </si>
  <si>
    <t>（京都府）</t>
    <rPh sb="1" eb="4">
      <t>キョウトフ</t>
    </rPh>
    <phoneticPr fontId="2"/>
  </si>
  <si>
    <t>（大阪府）</t>
    <rPh sb="1" eb="4">
      <t>オオサカフ</t>
    </rPh>
    <phoneticPr fontId="2"/>
  </si>
  <si>
    <t>（兵庫県）</t>
    <rPh sb="1" eb="4">
      <t>ヒョウゴケン</t>
    </rPh>
    <phoneticPr fontId="2"/>
  </si>
  <si>
    <t>（奈良県）</t>
    <rPh sb="1" eb="4">
      <t>ナラケン</t>
    </rPh>
    <phoneticPr fontId="2"/>
  </si>
  <si>
    <t>（和歌山県）</t>
    <rPh sb="1" eb="4">
      <t>ワカヤマ</t>
    </rPh>
    <rPh sb="4" eb="5">
      <t>ケン</t>
    </rPh>
    <phoneticPr fontId="2"/>
  </si>
  <si>
    <t>（鳥取県）</t>
    <rPh sb="1" eb="3">
      <t>トットリ</t>
    </rPh>
    <rPh sb="3" eb="4">
      <t>ケン</t>
    </rPh>
    <phoneticPr fontId="2"/>
  </si>
  <si>
    <t>（島根県）</t>
    <rPh sb="1" eb="3">
      <t>シマネ</t>
    </rPh>
    <rPh sb="3" eb="4">
      <t>ケン</t>
    </rPh>
    <phoneticPr fontId="2"/>
  </si>
  <si>
    <t>（岡山県）</t>
    <rPh sb="1" eb="4">
      <t>オカヤマケン</t>
    </rPh>
    <phoneticPr fontId="2"/>
  </si>
  <si>
    <t>（広島県）</t>
    <rPh sb="1" eb="3">
      <t>ヒロシマ</t>
    </rPh>
    <rPh sb="3" eb="4">
      <t>ケン</t>
    </rPh>
    <phoneticPr fontId="2"/>
  </si>
  <si>
    <t>（山口県）</t>
    <rPh sb="1" eb="4">
      <t>ヤマグチケン</t>
    </rPh>
    <phoneticPr fontId="2"/>
  </si>
  <si>
    <t>（徳島県）</t>
    <rPh sb="1" eb="4">
      <t>トクシマケン</t>
    </rPh>
    <phoneticPr fontId="2"/>
  </si>
  <si>
    <t>（香川県）</t>
    <rPh sb="1" eb="4">
      <t>カガワケン</t>
    </rPh>
    <phoneticPr fontId="2"/>
  </si>
  <si>
    <t>（愛媛県）</t>
    <rPh sb="1" eb="4">
      <t>エヒメケン</t>
    </rPh>
    <phoneticPr fontId="2"/>
  </si>
  <si>
    <t>（高知県）</t>
    <rPh sb="1" eb="4">
      <t>コウチケン</t>
    </rPh>
    <phoneticPr fontId="2"/>
  </si>
  <si>
    <t>（福岡県）</t>
    <rPh sb="1" eb="4">
      <t>フクオカケン</t>
    </rPh>
    <phoneticPr fontId="2"/>
  </si>
  <si>
    <t>（佐賀県）</t>
    <rPh sb="1" eb="4">
      <t>サガケン</t>
    </rPh>
    <phoneticPr fontId="2"/>
  </si>
  <si>
    <t>（長崎県）</t>
    <rPh sb="1" eb="4">
      <t>ナガサキケン</t>
    </rPh>
    <phoneticPr fontId="2"/>
  </si>
  <si>
    <t>（熊本県）</t>
    <rPh sb="1" eb="3">
      <t>クマモト</t>
    </rPh>
    <rPh sb="3" eb="4">
      <t>ケン</t>
    </rPh>
    <phoneticPr fontId="2"/>
  </si>
  <si>
    <t>（大分県）</t>
    <rPh sb="1" eb="4">
      <t>オオイタケン</t>
    </rPh>
    <phoneticPr fontId="2"/>
  </si>
  <si>
    <t>（宮崎県）</t>
    <rPh sb="1" eb="4">
      <t>ミヤザキケン</t>
    </rPh>
    <phoneticPr fontId="2"/>
  </si>
  <si>
    <t>（鹿児島県）</t>
    <rPh sb="1" eb="5">
      <t>カゴシマケン</t>
    </rPh>
    <phoneticPr fontId="2"/>
  </si>
  <si>
    <t>（沖縄県）</t>
    <rPh sb="1" eb="4">
      <t>オキナワケン</t>
    </rPh>
    <phoneticPr fontId="2"/>
  </si>
  <si>
    <t>（単位：円）</t>
  </si>
  <si>
    <t>一般の被保険者</t>
    <rPh sb="0" eb="2">
      <t>イッパン</t>
    </rPh>
    <rPh sb="3" eb="7">
      <t>ヒホケンシャ</t>
    </rPh>
    <phoneticPr fontId="2"/>
  </si>
  <si>
    <t>　○被保険者負担分（表の折半額の欄）に円未満の端数がある場合</t>
    <rPh sb="16" eb="17">
      <t>ラン</t>
    </rPh>
    <phoneticPr fontId="2"/>
  </si>
  <si>
    <t>　　　 納入告知書の保険料額は、被保険者個々の保険料額を合算した金額になります。ただし、合算した金額に円未満の端数がある場合は、その端数を切り捨てた額となります。</t>
    <rPh sb="4" eb="6">
      <t>ノウニュウ</t>
    </rPh>
    <rPh sb="6" eb="8">
      <t>コクチ</t>
    </rPh>
    <rPh sb="8" eb="9">
      <t>ショ</t>
    </rPh>
    <rPh sb="10" eb="13">
      <t>ホケンリョウ</t>
    </rPh>
    <rPh sb="13" eb="14">
      <t>ガク</t>
    </rPh>
    <rPh sb="44" eb="46">
      <t>ガッサン</t>
    </rPh>
    <rPh sb="48" eb="49">
      <t>キン</t>
    </rPh>
    <rPh sb="49" eb="50">
      <t>ガク</t>
    </rPh>
    <phoneticPr fontId="2"/>
  </si>
  <si>
    <t>　　　 賞与に係る保険料額は、賞与額から1,000円未満の端数を切り捨てた額（標準賞与額）に、保険料率を乗じた額となります。</t>
    <rPh sb="4" eb="6">
      <t>ショウヨ</t>
    </rPh>
    <rPh sb="7" eb="8">
      <t>カカ</t>
    </rPh>
    <rPh sb="9" eb="12">
      <t>ホケンリョウ</t>
    </rPh>
    <rPh sb="12" eb="13">
      <t>ガク</t>
    </rPh>
    <rPh sb="15" eb="17">
      <t>ショウヨ</t>
    </rPh>
    <rPh sb="17" eb="18">
      <t>ガク</t>
    </rPh>
    <rPh sb="25" eb="26">
      <t>エン</t>
    </rPh>
    <rPh sb="26" eb="28">
      <t>ミマン</t>
    </rPh>
    <rPh sb="29" eb="31">
      <t>ハスウ</t>
    </rPh>
    <rPh sb="32" eb="33">
      <t>キ</t>
    </rPh>
    <rPh sb="34" eb="35">
      <t>ス</t>
    </rPh>
    <rPh sb="37" eb="38">
      <t>ガク</t>
    </rPh>
    <rPh sb="39" eb="41">
      <t>ヒョウジュン</t>
    </rPh>
    <rPh sb="41" eb="43">
      <t>ショウヨ</t>
    </rPh>
    <rPh sb="43" eb="44">
      <t>ガク</t>
    </rPh>
    <rPh sb="47" eb="49">
      <t>ホケン</t>
    </rPh>
    <rPh sb="49" eb="50">
      <t>リョウ</t>
    </rPh>
    <rPh sb="50" eb="51">
      <t>リツ</t>
    </rPh>
    <rPh sb="52" eb="53">
      <t>ジョウ</t>
    </rPh>
    <rPh sb="55" eb="56">
      <t>ガク</t>
    </rPh>
    <phoneticPr fontId="2"/>
  </si>
  <si>
    <t>　○納入告知書の保険料額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2"/>
  </si>
  <si>
    <t>　○賞与に係る保険料</t>
    <rPh sb="2" eb="4">
      <t>ショウヨ</t>
    </rPh>
    <rPh sb="5" eb="6">
      <t>カカ</t>
    </rPh>
    <rPh sb="7" eb="10">
      <t>ホケンリョウ</t>
    </rPh>
    <phoneticPr fontId="2"/>
  </si>
  <si>
    <t xml:space="preserve">※厚生年金基金に加入している方の厚生年金保険
　料率は、基金ごとに定められている免除保険料
　率(2.4%～5.0%)を控除した率となります。
　●一般の被保険者の方　…12.474%～15.074%
　●坑内員の被保険者の方…12.688%～15.288%
　加入する基金ごとに異なりますので、免除保険
　料率および厚生年金基金の掛金については、加
　入する厚生年金基金にお問い合わせください。
</t>
    <rPh sb="24" eb="25">
      <t>リョウ</t>
    </rPh>
    <phoneticPr fontId="2"/>
  </si>
  <si>
    <t>　5(1)等級の「報酬月額」欄は、厚生年金保険の場合「101,000円未満」と読み替えてください。</t>
    <rPh sb="9" eb="11">
      <t>ホウシュウ</t>
    </rPh>
    <phoneticPr fontId="2"/>
  </si>
  <si>
    <t>　34(30)等級の「報酬月額」欄は、厚生年金保険の場合「605,000円以上」と読み替えてください。</t>
    <rPh sb="11" eb="13">
      <t>ホウシュウ</t>
    </rPh>
    <phoneticPr fontId="2"/>
  </si>
  <si>
    <t>平成27年4月分(5月納付分)からの健康保険・厚生年金保険の保険料額表</t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30" eb="33">
      <t>ホケンリョウ</t>
    </rPh>
    <rPh sb="33" eb="34">
      <t>ガク</t>
    </rPh>
    <rPh sb="34" eb="35">
      <t>ヒョウ</t>
    </rPh>
    <phoneticPr fontId="2"/>
  </si>
  <si>
    <t>◆平成27年度における全国健康保険協会の任意継続被保険者について、標準報酬月額の上限は、280,000円です。</t>
    <rPh sb="1" eb="3">
      <t>ヘイセイ</t>
    </rPh>
    <rPh sb="5" eb="7">
      <t>ネンド</t>
    </rPh>
    <rPh sb="11" eb="13">
      <t>ゼンコク</t>
    </rPh>
    <rPh sb="13" eb="15">
      <t>ケンコウ</t>
    </rPh>
    <rPh sb="15" eb="17">
      <t>ホケン</t>
    </rPh>
    <rPh sb="17" eb="19">
      <t>キョウカイ</t>
    </rPh>
    <rPh sb="20" eb="28">
      <t>ニンケイ</t>
    </rPh>
    <rPh sb="33" eb="39">
      <t>ヒョウホ</t>
    </rPh>
    <rPh sb="40" eb="42">
      <t>ジョウゲン</t>
    </rPh>
    <rPh sb="51" eb="52">
      <t>エン</t>
    </rPh>
    <phoneticPr fontId="2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</si>
  <si>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3"/>
  </si>
  <si>
    <t>特定保険料率</t>
    <rPh sb="0" eb="2">
      <t>トクテイ</t>
    </rPh>
    <rPh sb="2" eb="4">
      <t>ホケン</t>
    </rPh>
    <rPh sb="4" eb="5">
      <t>リョウ</t>
    </rPh>
    <rPh sb="5" eb="6">
      <t>リツ</t>
    </rPh>
    <phoneticPr fontId="3"/>
  </si>
  <si>
    <t>基本保険料率</t>
    <rPh sb="0" eb="2">
      <t>キホン</t>
    </rPh>
    <rPh sb="2" eb="4">
      <t>ホケン</t>
    </rPh>
    <rPh sb="4" eb="5">
      <t>リョウ</t>
    </rPh>
    <rPh sb="5" eb="6">
      <t>リツ</t>
    </rPh>
    <phoneticPr fontId="3"/>
  </si>
  <si>
    <t>（北海道）</t>
  </si>
  <si>
    <t>（青森県）</t>
    <rPh sb="3" eb="4">
      <t>ケン</t>
    </rPh>
    <phoneticPr fontId="2"/>
  </si>
  <si>
    <t>（岩手県）</t>
    <phoneticPr fontId="2"/>
  </si>
  <si>
    <t>（宮城県）</t>
    <phoneticPr fontId="2"/>
  </si>
  <si>
    <t>（秋田県）</t>
    <phoneticPr fontId="2"/>
  </si>
  <si>
    <t>（山形県）</t>
    <phoneticPr fontId="2"/>
  </si>
  <si>
    <t>（福島県）</t>
    <phoneticPr fontId="2"/>
  </si>
  <si>
    <t>（茨城県）</t>
    <phoneticPr fontId="2"/>
  </si>
  <si>
    <t>（栃木県）</t>
    <phoneticPr fontId="2"/>
  </si>
  <si>
    <t>（群馬県）</t>
    <phoneticPr fontId="2"/>
  </si>
  <si>
    <t>（埼玉県）</t>
    <phoneticPr fontId="2"/>
  </si>
  <si>
    <t>（千葉県）</t>
    <phoneticPr fontId="2"/>
  </si>
  <si>
    <t>（東京都）</t>
    <rPh sb="3" eb="4">
      <t>ト</t>
    </rPh>
    <phoneticPr fontId="2"/>
  </si>
  <si>
    <t>（神奈川県）</t>
    <phoneticPr fontId="2"/>
  </si>
  <si>
    <t>（新潟県）</t>
    <phoneticPr fontId="2"/>
  </si>
  <si>
    <t>（富山県）</t>
    <phoneticPr fontId="2"/>
  </si>
  <si>
    <t>（石川県）</t>
    <phoneticPr fontId="2"/>
  </si>
  <si>
    <t>（福井県）</t>
    <phoneticPr fontId="2"/>
  </si>
  <si>
    <t>（山梨県）</t>
    <phoneticPr fontId="2"/>
  </si>
  <si>
    <t>（長野県）</t>
    <phoneticPr fontId="2"/>
  </si>
  <si>
    <t>（岐阜県）</t>
    <phoneticPr fontId="2"/>
  </si>
  <si>
    <t>（静岡県）</t>
    <phoneticPr fontId="2"/>
  </si>
  <si>
    <t>（愛知県）</t>
    <phoneticPr fontId="2"/>
  </si>
  <si>
    <t>（三重県）</t>
    <phoneticPr fontId="2"/>
  </si>
  <si>
    <t>（滋賀県）</t>
    <phoneticPr fontId="2"/>
  </si>
  <si>
    <t>（京都府）</t>
    <rPh sb="3" eb="4">
      <t>フ</t>
    </rPh>
    <phoneticPr fontId="2"/>
  </si>
  <si>
    <t>（大阪府）</t>
    <rPh sb="3" eb="4">
      <t>フ</t>
    </rPh>
    <phoneticPr fontId="2"/>
  </si>
  <si>
    <t>（兵庫県）</t>
    <phoneticPr fontId="2"/>
  </si>
  <si>
    <t>（奈良県）</t>
    <phoneticPr fontId="2"/>
  </si>
  <si>
    <t>（和歌山県）</t>
    <phoneticPr fontId="2"/>
  </si>
  <si>
    <t>（鳥取県）</t>
    <phoneticPr fontId="2"/>
  </si>
  <si>
    <t>（島根県）</t>
    <phoneticPr fontId="2"/>
  </si>
  <si>
    <t>（岡山県）</t>
    <phoneticPr fontId="2"/>
  </si>
  <si>
    <t>（広島県）</t>
    <phoneticPr fontId="2"/>
  </si>
  <si>
    <t>（山口県）</t>
    <phoneticPr fontId="2"/>
  </si>
  <si>
    <t>（徳島県）</t>
    <phoneticPr fontId="2"/>
  </si>
  <si>
    <t>（香川県）</t>
    <phoneticPr fontId="2"/>
  </si>
  <si>
    <t>（愛媛県）</t>
    <phoneticPr fontId="2"/>
  </si>
  <si>
    <t>（高知県）</t>
    <phoneticPr fontId="2"/>
  </si>
  <si>
    <t>（福岡県）</t>
    <phoneticPr fontId="2"/>
  </si>
  <si>
    <t>（佐賀県）</t>
    <phoneticPr fontId="2"/>
  </si>
  <si>
    <t>（長崎県）</t>
    <phoneticPr fontId="2"/>
  </si>
  <si>
    <t>（熊本県）</t>
    <phoneticPr fontId="2"/>
  </si>
  <si>
    <t>（大分県）</t>
    <phoneticPr fontId="2"/>
  </si>
  <si>
    <t>（宮崎県）</t>
    <phoneticPr fontId="2"/>
  </si>
  <si>
    <t>（鹿児島県）</t>
    <phoneticPr fontId="2"/>
  </si>
  <si>
    <t>（沖縄県）</t>
    <phoneticPr fontId="2"/>
  </si>
  <si>
    <t>健康保険料率
+介護保険料率</t>
    <rPh sb="0" eb="2">
      <t>ケンコウ</t>
    </rPh>
    <rPh sb="2" eb="4">
      <t>ホケン</t>
    </rPh>
    <rPh sb="4" eb="5">
      <t>リョウ</t>
    </rPh>
    <rPh sb="5" eb="6">
      <t>リツ</t>
    </rPh>
    <rPh sb="8" eb="10">
      <t>カイゴ</t>
    </rPh>
    <rPh sb="10" eb="12">
      <t>ホケン</t>
    </rPh>
    <rPh sb="12" eb="13">
      <t>リョウ</t>
    </rPh>
    <rPh sb="13" eb="14">
      <t>リツ</t>
    </rPh>
    <phoneticPr fontId="2"/>
  </si>
  <si>
    <t>介護保険料率</t>
    <rPh sb="0" eb="2">
      <t>カイゴ</t>
    </rPh>
    <rPh sb="2" eb="4">
      <t>ホケン</t>
    </rPh>
    <rPh sb="4" eb="5">
      <t>リョウ</t>
    </rPh>
    <rPh sb="5" eb="6">
      <t>リツ</t>
    </rPh>
    <phoneticPr fontId="2"/>
  </si>
  <si>
    <t xml:space="preserve">     ‣健康保険料率：平成27年4月分～　適用　　‣厚生年金保険料率：平成26年9月分～平成27年8月分　適用
     ‣介護保険料率：平成27年4月分～　適用　　‣子ども・子育て拠出金率：平成24年4月分～　適用
</t>
    <rPh sb="93" eb="96">
      <t>キョシュツキン</t>
    </rPh>
    <phoneticPr fontId="2"/>
  </si>
  <si>
    <t>標　準　報　酬</t>
    <phoneticPr fontId="2"/>
  </si>
  <si>
    <t>介護保険第２号被保険者
に該当しない場合</t>
    <phoneticPr fontId="2"/>
  </si>
  <si>
    <t>介護保険第２号被保険者
に該当する場合</t>
    <phoneticPr fontId="2"/>
  </si>
  <si>
    <t>月　額</t>
    <phoneticPr fontId="2"/>
  </si>
  <si>
    <t>日　額</t>
    <phoneticPr fontId="2"/>
  </si>
  <si>
    <t>全　額</t>
    <phoneticPr fontId="2"/>
  </si>
  <si>
    <t>◆等級欄の（　）内の数字は、厚生年金保険の標準報酬月額等級です。</t>
    <phoneticPr fontId="2"/>
  </si>
  <si>
    <t>　　　①事業主が、給与から被保険者負担分を控除する場合、被保険者負担分の端数が50銭以下の場合は切り捨て、50銭を超える場合は切り上げて1円となります。</t>
    <phoneticPr fontId="2"/>
  </si>
  <si>
    <t>　　　②被保険者が、被保険者負担分を事業主へ現金で支払う場合、被保険者負担分の端数が50銭未満の場合は切り捨て、50銭以上の場合は切り上げて1円となります。</t>
    <phoneticPr fontId="2"/>
  </si>
  <si>
    <t>　　　（注）①、②にかかわらず、事業主と被保険者の間で特約がある場合には、特約に基づき端数処理をすることができます。</t>
    <phoneticPr fontId="2"/>
  </si>
  <si>
    <t xml:space="preserve"> 　　　また、標準賞与額の上限は、健康保険は年間540万円（毎年4月1日から翌年3月31日までの累計額）となり、厚生年金保険と子ども・子育て拠出金の場合は月間150万円となります。</t>
    <phoneticPr fontId="2"/>
  </si>
  <si>
    <t>　○子ども・子育て拠出金</t>
    <phoneticPr fontId="2"/>
  </si>
  <si>
    <t>　　　 厚生年金保険の被保険者を使用する事業主の方は、児童手当の支給に要する費用等の一部として子ども・子育て拠出金を全額負担いただくことになります。この子ども・子育て</t>
    <rPh sb="42" eb="44">
      <t>イチブ</t>
    </rPh>
    <phoneticPr fontId="2"/>
  </si>
  <si>
    <t>　　　 拠出金の額は、被保険者個々の厚生年金保険の標準報酬月額および標準賞与額に、拠出金率（0.15%）を乗じて得た額の総額となります。</t>
    <phoneticPr fontId="2"/>
  </si>
  <si>
    <t xml:space="preserve">     ‣健康保険料率：平成24年3月分～　適用　　‣厚生年金保険料率：平成26年9月分～平成27年8月分　適用
     ‣介護保険料率：平成27年4月分～　適用　　‣子ども・子育て拠出金率：平成24年4月分～　適用
</t>
    <rPh sb="93" eb="96">
      <t>キョシュツキン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</si>
</sst>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##.###&quot;％&quot;"/>
    <numFmt numFmtId="178" formatCode="0.000%\※"/>
    <numFmt numFmtId="179" formatCode="&quot;◆介護保険第2号被保険者は、40歳以上65歳未満の方であり、健康保険料率(&quot;0.00%&quot;)に介護保険料率(1.72%）が加わります。&quot;"/>
    <numFmt numFmtId="180" formatCode="&quot;◆介護保険第2号被保険者は、40歳以上65歳未満の方であり、健康保険料率(&quot;0.00%&quot;)に介護保険料率(1.58%）が加わります。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BEE86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8"/>
      </right>
      <top/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301">
    <xf numFmtId="0" fontId="0" fillId="0" borderId="0" xfId="0"/>
    <xf numFmtId="0" fontId="4" fillId="0" borderId="1" xfId="3" applyBorder="1">
      <alignment vertical="center"/>
    </xf>
    <xf numFmtId="0" fontId="5" fillId="0" borderId="1" xfId="3" applyFont="1" applyBorder="1" applyAlignment="1">
      <alignment horizontal="center" vertical="center"/>
    </xf>
    <xf numFmtId="0" fontId="4" fillId="0" borderId="0" xfId="3">
      <alignment vertical="center"/>
    </xf>
    <xf numFmtId="0" fontId="5" fillId="0" borderId="1" xfId="3" applyFont="1" applyFill="1" applyBorder="1" applyAlignment="1">
      <alignment horizontal="center" vertical="center"/>
    </xf>
    <xf numFmtId="0" fontId="4" fillId="0" borderId="93" xfId="3" applyFont="1" applyBorder="1" applyAlignment="1">
      <alignment vertical="center" wrapText="1"/>
    </xf>
    <xf numFmtId="10" fontId="4" fillId="0" borderId="94" xfId="3" applyNumberFormat="1" applyFont="1" applyBorder="1" applyAlignment="1">
      <alignment vertical="center" wrapText="1"/>
    </xf>
    <xf numFmtId="10" fontId="4" fillId="0" borderId="1" xfId="3" applyNumberFormat="1" applyFont="1" applyBorder="1" applyAlignment="1">
      <alignment vertical="center" wrapText="1"/>
    </xf>
    <xf numFmtId="0" fontId="4" fillId="0" borderId="95" xfId="3" applyFont="1" applyBorder="1" applyAlignment="1">
      <alignment vertical="center" wrapText="1"/>
    </xf>
    <xf numFmtId="10" fontId="4" fillId="0" borderId="96" xfId="3" applyNumberFormat="1" applyFont="1" applyBorder="1" applyAlignment="1">
      <alignment vertical="center" wrapText="1"/>
    </xf>
    <xf numFmtId="10" fontId="4" fillId="0" borderId="1" xfId="3" applyNumberFormat="1" applyBorder="1">
      <alignment vertical="center"/>
    </xf>
    <xf numFmtId="0" fontId="5" fillId="0" borderId="1" xfId="3" applyFont="1" applyBorder="1" applyAlignment="1">
      <alignment horizontal="center" vertical="center" wrapText="1"/>
    </xf>
    <xf numFmtId="0" fontId="4" fillId="0" borderId="0" xfId="3" applyBorder="1">
      <alignment vertical="center"/>
    </xf>
    <xf numFmtId="0" fontId="5" fillId="0" borderId="0" xfId="3" applyFont="1" applyBorder="1" applyAlignment="1">
      <alignment horizontal="center" vertical="center" wrapText="1"/>
    </xf>
    <xf numFmtId="38" fontId="6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38" fontId="9" fillId="0" borderId="0" xfId="2" applyFont="1" applyAlignment="1">
      <alignment vertical="center"/>
    </xf>
    <xf numFmtId="38" fontId="10" fillId="0" borderId="0" xfId="2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left" vertical="center" wrapText="1"/>
    </xf>
    <xf numFmtId="0" fontId="12" fillId="0" borderId="0" xfId="0" applyFont="1"/>
    <xf numFmtId="38" fontId="13" fillId="0" borderId="0" xfId="2" applyFont="1" applyAlignment="1">
      <alignment vertical="center"/>
    </xf>
    <xf numFmtId="38" fontId="13" fillId="0" borderId="2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right" vertical="center"/>
    </xf>
    <xf numFmtId="38" fontId="13" fillId="0" borderId="4" xfId="2" applyFont="1" applyFill="1" applyBorder="1" applyAlignment="1">
      <alignment horizontal="right" vertical="center"/>
    </xf>
    <xf numFmtId="38" fontId="13" fillId="0" borderId="5" xfId="2" applyFont="1" applyFill="1" applyBorder="1" applyAlignment="1">
      <alignment vertical="center"/>
    </xf>
    <xf numFmtId="38" fontId="13" fillId="0" borderId="0" xfId="2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vertical="center"/>
    </xf>
    <xf numFmtId="38" fontId="13" fillId="0" borderId="6" xfId="2" applyFont="1" applyFill="1" applyBorder="1" applyAlignment="1">
      <alignment horizontal="centerContinuous" vertical="center"/>
    </xf>
    <xf numFmtId="38" fontId="13" fillId="0" borderId="0" xfId="2" applyFont="1" applyFill="1" applyBorder="1" applyAlignment="1">
      <alignment horizontal="centerContinuous" vertical="center"/>
    </xf>
    <xf numFmtId="38" fontId="13" fillId="0" borderId="7" xfId="2" applyFont="1" applyFill="1" applyBorder="1" applyAlignment="1">
      <alignment horizontal="centerContinuous" vertical="center"/>
    </xf>
    <xf numFmtId="38" fontId="13" fillId="0" borderId="5" xfId="2" applyFont="1" applyFill="1" applyBorder="1" applyAlignment="1">
      <alignment horizontal="centerContinuous" vertical="center"/>
    </xf>
    <xf numFmtId="38" fontId="13" fillId="0" borderId="8" xfId="2" applyFont="1" applyFill="1" applyBorder="1" applyAlignment="1">
      <alignment horizontal="centerContinuous" vertical="center"/>
    </xf>
    <xf numFmtId="38" fontId="13" fillId="0" borderId="9" xfId="2" applyFont="1" applyFill="1" applyBorder="1" applyAlignment="1">
      <alignment horizontal="centerContinuous" vertical="center"/>
    </xf>
    <xf numFmtId="38" fontId="13" fillId="0" borderId="10" xfId="2" applyFont="1" applyFill="1" applyBorder="1" applyAlignment="1">
      <alignment horizontal="centerContinuous" vertical="center"/>
    </xf>
    <xf numFmtId="38" fontId="13" fillId="0" borderId="11" xfId="2" applyFont="1" applyFill="1" applyBorder="1" applyAlignment="1">
      <alignment horizontal="centerContinuous" vertical="center"/>
    </xf>
    <xf numFmtId="38" fontId="13" fillId="0" borderId="12" xfId="2" applyFont="1" applyFill="1" applyBorder="1" applyAlignment="1">
      <alignment horizontal="centerContinuous" vertical="center"/>
    </xf>
    <xf numFmtId="38" fontId="13" fillId="0" borderId="13" xfId="2" applyFont="1" applyFill="1" applyBorder="1" applyAlignment="1">
      <alignment horizontal="centerContinuous" vertical="center"/>
    </xf>
    <xf numFmtId="38" fontId="13" fillId="0" borderId="14" xfId="2" applyFont="1" applyFill="1" applyBorder="1" applyAlignment="1">
      <alignment horizontal="centerContinuous" vertical="center"/>
    </xf>
    <xf numFmtId="38" fontId="13" fillId="0" borderId="15" xfId="2" applyFont="1" applyFill="1" applyBorder="1" applyAlignment="1">
      <alignment horizontal="center" vertical="center" shrinkToFit="1"/>
    </xf>
    <xf numFmtId="38" fontId="13" fillId="0" borderId="16" xfId="2" applyFont="1" applyFill="1" applyBorder="1" applyAlignment="1">
      <alignment horizontal="right" vertical="center" shrinkToFit="1"/>
    </xf>
    <xf numFmtId="38" fontId="13" fillId="0" borderId="17" xfId="2" applyFont="1" applyFill="1" applyBorder="1" applyAlignment="1">
      <alignment horizontal="right" vertical="center" shrinkToFit="1"/>
    </xf>
    <xf numFmtId="38" fontId="13" fillId="0" borderId="13" xfId="2" applyFont="1" applyFill="1" applyBorder="1" applyAlignment="1">
      <alignment vertical="center" shrinkToFit="1"/>
    </xf>
    <xf numFmtId="38" fontId="13" fillId="0" borderId="0" xfId="2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horizontal="center" vertical="center" shrinkToFit="1"/>
    </xf>
    <xf numFmtId="176" fontId="13" fillId="0" borderId="6" xfId="2" applyNumberFormat="1" applyFont="1" applyFill="1" applyBorder="1" applyAlignment="1">
      <alignment vertical="center" shrinkToFit="1"/>
    </xf>
    <xf numFmtId="38" fontId="13" fillId="0" borderId="12" xfId="2" applyFon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38" fontId="13" fillId="0" borderId="14" xfId="2" applyFont="1" applyFill="1" applyBorder="1" applyAlignment="1">
      <alignment horizontal="center" vertical="center" shrinkToFit="1"/>
    </xf>
    <xf numFmtId="38" fontId="13" fillId="0" borderId="12" xfId="2" applyFont="1" applyFill="1" applyBorder="1" applyAlignment="1">
      <alignment horizontal="center" vertical="center" shrinkToFit="1"/>
    </xf>
    <xf numFmtId="38" fontId="13" fillId="0" borderId="13" xfId="2" applyFont="1" applyFill="1" applyBorder="1" applyAlignment="1">
      <alignment horizontal="center" vertical="center" shrinkToFit="1"/>
    </xf>
    <xf numFmtId="38" fontId="13" fillId="0" borderId="0" xfId="2" applyFont="1" applyFill="1" applyAlignment="1">
      <alignment vertical="center"/>
    </xf>
    <xf numFmtId="38" fontId="13" fillId="2" borderId="18" xfId="2" applyFont="1" applyFill="1" applyBorder="1" applyAlignment="1">
      <alignment horizontal="center" vertical="center" shrinkToFit="1"/>
    </xf>
    <xf numFmtId="38" fontId="13" fillId="2" borderId="19" xfId="2" applyFont="1" applyFill="1" applyBorder="1" applyAlignment="1">
      <alignment horizontal="right" vertical="center" shrinkToFit="1"/>
    </xf>
    <xf numFmtId="38" fontId="13" fillId="2" borderId="20" xfId="2" applyFont="1" applyFill="1" applyBorder="1" applyAlignment="1">
      <alignment horizontal="right" vertical="center" shrinkToFit="1"/>
    </xf>
    <xf numFmtId="38" fontId="13" fillId="2" borderId="21" xfId="2" applyFont="1" applyFill="1" applyBorder="1" applyAlignment="1">
      <alignment vertical="center" shrinkToFit="1"/>
    </xf>
    <xf numFmtId="38" fontId="13" fillId="2" borderId="22" xfId="2" applyFont="1" applyFill="1" applyBorder="1" applyAlignment="1">
      <alignment horizontal="right" vertical="center" shrinkToFit="1"/>
    </xf>
    <xf numFmtId="38" fontId="13" fillId="2" borderId="22" xfId="2" applyFont="1" applyFill="1" applyBorder="1" applyAlignment="1">
      <alignment horizontal="center" vertical="center" shrinkToFit="1"/>
    </xf>
    <xf numFmtId="176" fontId="13" fillId="2" borderId="23" xfId="2" applyNumberFormat="1" applyFont="1" applyFill="1" applyBorder="1" applyAlignment="1">
      <alignment vertical="center" shrinkToFit="1"/>
    </xf>
    <xf numFmtId="38" fontId="13" fillId="2" borderId="24" xfId="2" applyFont="1" applyFill="1" applyBorder="1" applyAlignment="1">
      <alignment horizontal="center" vertical="center" shrinkToFit="1"/>
    </xf>
    <xf numFmtId="176" fontId="13" fillId="2" borderId="22" xfId="2" applyNumberFormat="1" applyFont="1" applyFill="1" applyBorder="1" applyAlignment="1">
      <alignment vertical="center" shrinkToFit="1"/>
    </xf>
    <xf numFmtId="38" fontId="13" fillId="2" borderId="21" xfId="2" applyFont="1" applyFill="1" applyBorder="1" applyAlignment="1">
      <alignment horizontal="center" vertical="center" shrinkToFit="1"/>
    </xf>
    <xf numFmtId="176" fontId="13" fillId="2" borderId="25" xfId="2" applyNumberFormat="1" applyFont="1" applyFill="1" applyBorder="1" applyAlignment="1">
      <alignment vertical="center" shrinkToFit="1"/>
    </xf>
    <xf numFmtId="38" fontId="13" fillId="2" borderId="26" xfId="2" applyFont="1" applyFill="1" applyBorder="1" applyAlignment="1">
      <alignment horizontal="center" vertical="center" shrinkToFit="1"/>
    </xf>
    <xf numFmtId="38" fontId="13" fillId="0" borderId="18" xfId="2" applyFont="1" applyFill="1" applyBorder="1" applyAlignment="1">
      <alignment horizontal="center" vertical="center" shrinkToFit="1"/>
    </xf>
    <xf numFmtId="38" fontId="13" fillId="0" borderId="19" xfId="2" applyFont="1" applyFill="1" applyBorder="1" applyAlignment="1">
      <alignment horizontal="right" vertical="center" shrinkToFit="1"/>
    </xf>
    <xf numFmtId="38" fontId="13" fillId="0" borderId="20" xfId="2" applyFont="1" applyFill="1" applyBorder="1" applyAlignment="1">
      <alignment horizontal="right" vertical="center" shrinkToFit="1"/>
    </xf>
    <xf numFmtId="38" fontId="13" fillId="0" borderId="21" xfId="2" applyFont="1" applyFill="1" applyBorder="1" applyAlignment="1">
      <alignment vertical="center" shrinkToFit="1"/>
    </xf>
    <xf numFmtId="38" fontId="13" fillId="0" borderId="22" xfId="2" applyFont="1" applyFill="1" applyBorder="1" applyAlignment="1">
      <alignment horizontal="right" vertical="center" shrinkToFit="1"/>
    </xf>
    <xf numFmtId="38" fontId="13" fillId="0" borderId="22" xfId="2" applyFont="1" applyFill="1" applyBorder="1" applyAlignment="1">
      <alignment horizontal="center" vertical="center" shrinkToFit="1"/>
    </xf>
    <xf numFmtId="176" fontId="13" fillId="0" borderId="23" xfId="2" applyNumberFormat="1" applyFont="1" applyFill="1" applyBorder="1" applyAlignment="1">
      <alignment vertical="center" shrinkToFit="1"/>
    </xf>
    <xf numFmtId="38" fontId="13" fillId="0" borderId="24" xfId="2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vertical="center" shrinkToFit="1"/>
    </xf>
    <xf numFmtId="38" fontId="13" fillId="0" borderId="21" xfId="2" applyFont="1" applyFill="1" applyBorder="1" applyAlignment="1">
      <alignment horizontal="center" vertical="center" shrinkToFit="1"/>
    </xf>
    <xf numFmtId="176" fontId="13" fillId="0" borderId="25" xfId="2" applyNumberFormat="1" applyFont="1" applyFill="1" applyBorder="1" applyAlignment="1">
      <alignment vertical="center" shrinkToFit="1"/>
    </xf>
    <xf numFmtId="38" fontId="13" fillId="0" borderId="26" xfId="2" applyFont="1" applyFill="1" applyBorder="1" applyAlignment="1">
      <alignment horizontal="center" vertical="center" shrinkToFit="1"/>
    </xf>
    <xf numFmtId="38" fontId="13" fillId="0" borderId="23" xfId="2" applyFont="1" applyFill="1" applyBorder="1" applyAlignment="1">
      <alignment horizontal="right" vertical="center" shrinkToFit="1"/>
    </xf>
    <xf numFmtId="38" fontId="13" fillId="0" borderId="22" xfId="2" applyFont="1" applyFill="1" applyBorder="1" applyAlignment="1">
      <alignment vertical="center" shrinkToFit="1"/>
    </xf>
    <xf numFmtId="176" fontId="13" fillId="0" borderId="23" xfId="2" applyNumberFormat="1" applyFont="1" applyFill="1" applyBorder="1" applyAlignment="1">
      <alignment horizontal="right" vertical="center" shrinkToFit="1"/>
    </xf>
    <xf numFmtId="38" fontId="13" fillId="0" borderId="24" xfId="2" applyFont="1" applyFill="1" applyBorder="1" applyAlignment="1">
      <alignment horizontal="right" vertical="center" shrinkToFit="1"/>
    </xf>
    <xf numFmtId="176" fontId="13" fillId="0" borderId="22" xfId="2" applyNumberFormat="1" applyFont="1" applyFill="1" applyBorder="1" applyAlignment="1">
      <alignment horizontal="right" vertical="center" shrinkToFit="1"/>
    </xf>
    <xf numFmtId="38" fontId="13" fillId="0" borderId="21" xfId="2" applyFont="1" applyFill="1" applyBorder="1" applyAlignment="1">
      <alignment horizontal="right" vertical="center" shrinkToFit="1"/>
    </xf>
    <xf numFmtId="176" fontId="13" fillId="0" borderId="26" xfId="2" applyNumberFormat="1" applyFont="1" applyFill="1" applyBorder="1" applyAlignment="1">
      <alignment horizontal="right" vertical="center" shrinkToFit="1"/>
    </xf>
    <xf numFmtId="40" fontId="13" fillId="0" borderId="27" xfId="2" applyNumberFormat="1" applyFont="1" applyFill="1" applyBorder="1" applyAlignment="1">
      <alignment horizontal="right" vertical="center" shrinkToFit="1"/>
    </xf>
    <xf numFmtId="176" fontId="13" fillId="0" borderId="28" xfId="2" applyNumberFormat="1" applyFont="1" applyFill="1" applyBorder="1" applyAlignment="1">
      <alignment horizontal="right" vertical="center" shrinkToFit="1"/>
    </xf>
    <xf numFmtId="176" fontId="13" fillId="0" borderId="29" xfId="2" applyNumberFormat="1" applyFont="1" applyFill="1" applyBorder="1" applyAlignment="1">
      <alignment horizontal="right" vertical="center" shrinkToFit="1"/>
    </xf>
    <xf numFmtId="176" fontId="13" fillId="0" borderId="30" xfId="2" applyNumberFormat="1" applyFont="1" applyFill="1" applyBorder="1" applyAlignment="1">
      <alignment horizontal="right" vertical="center" shrinkToFit="1"/>
    </xf>
    <xf numFmtId="38" fontId="13" fillId="0" borderId="0" xfId="2" applyFont="1" applyBorder="1" applyAlignment="1">
      <alignment vertical="center"/>
    </xf>
    <xf numFmtId="38" fontId="13" fillId="2" borderId="23" xfId="2" applyFont="1" applyFill="1" applyBorder="1" applyAlignment="1">
      <alignment horizontal="right" vertical="center" shrinkToFit="1"/>
    </xf>
    <xf numFmtId="38" fontId="13" fillId="2" borderId="22" xfId="2" applyFont="1" applyFill="1" applyBorder="1" applyAlignment="1">
      <alignment vertical="center" shrinkToFit="1"/>
    </xf>
    <xf numFmtId="176" fontId="13" fillId="2" borderId="23" xfId="2" applyNumberFormat="1" applyFont="1" applyFill="1" applyBorder="1" applyAlignment="1">
      <alignment horizontal="right" vertical="center" shrinkToFit="1"/>
    </xf>
    <xf numFmtId="38" fontId="13" fillId="2" borderId="24" xfId="2" applyFont="1" applyFill="1" applyBorder="1" applyAlignment="1">
      <alignment horizontal="right" vertical="center" shrinkToFit="1"/>
    </xf>
    <xf numFmtId="176" fontId="13" fillId="2" borderId="22" xfId="2" applyNumberFormat="1" applyFont="1" applyFill="1" applyBorder="1" applyAlignment="1">
      <alignment horizontal="right" vertical="center" shrinkToFit="1"/>
    </xf>
    <xf numFmtId="38" fontId="13" fillId="2" borderId="21" xfId="2" applyFont="1" applyFill="1" applyBorder="1" applyAlignment="1">
      <alignment horizontal="right" vertical="center" shrinkToFit="1"/>
    </xf>
    <xf numFmtId="176" fontId="13" fillId="2" borderId="26" xfId="2" applyNumberFormat="1" applyFont="1" applyFill="1" applyBorder="1" applyAlignment="1">
      <alignment horizontal="right" vertical="center" shrinkToFit="1"/>
    </xf>
    <xf numFmtId="40" fontId="13" fillId="2" borderId="22" xfId="2" applyNumberFormat="1" applyFont="1" applyFill="1" applyBorder="1" applyAlignment="1">
      <alignment horizontal="right" vertical="center" shrinkToFit="1"/>
    </xf>
    <xf numFmtId="176" fontId="13" fillId="2" borderId="24" xfId="2" applyNumberFormat="1" applyFont="1" applyFill="1" applyBorder="1" applyAlignment="1">
      <alignment horizontal="right" vertical="center" shrinkToFit="1"/>
    </xf>
    <xf numFmtId="176" fontId="13" fillId="2" borderId="21" xfId="2" applyNumberFormat="1" applyFont="1" applyFill="1" applyBorder="1" applyAlignment="1">
      <alignment horizontal="right" vertical="center" shrinkToFit="1"/>
    </xf>
    <xf numFmtId="40" fontId="13" fillId="0" borderId="22" xfId="2" applyNumberFormat="1" applyFont="1" applyFill="1" applyBorder="1" applyAlignment="1">
      <alignment horizontal="right" vertical="center" shrinkToFit="1"/>
    </xf>
    <xf numFmtId="176" fontId="13" fillId="0" borderId="24" xfId="2" applyNumberFormat="1" applyFont="1" applyFill="1" applyBorder="1" applyAlignment="1">
      <alignment horizontal="right" vertical="center" shrinkToFit="1"/>
    </xf>
    <xf numFmtId="176" fontId="13" fillId="0" borderId="21" xfId="2" applyNumberFormat="1" applyFont="1" applyFill="1" applyBorder="1" applyAlignment="1">
      <alignment horizontal="right" vertical="center" shrinkToFit="1"/>
    </xf>
    <xf numFmtId="38" fontId="13" fillId="2" borderId="31" xfId="2" applyFont="1" applyFill="1" applyBorder="1" applyAlignment="1">
      <alignment horizontal="right" vertical="center" shrinkToFit="1"/>
    </xf>
    <xf numFmtId="38" fontId="13" fillId="2" borderId="32" xfId="2" applyFont="1" applyFill="1" applyBorder="1" applyAlignment="1">
      <alignment horizontal="right" vertical="center" shrinkToFit="1"/>
    </xf>
    <xf numFmtId="38" fontId="13" fillId="2" borderId="33" xfId="2" applyFont="1" applyFill="1" applyBorder="1" applyAlignment="1">
      <alignment horizontal="center" vertical="center" shrinkToFit="1"/>
    </xf>
    <xf numFmtId="38" fontId="13" fillId="2" borderId="34" xfId="2" applyFont="1" applyFill="1" applyBorder="1" applyAlignment="1">
      <alignment horizontal="right" vertical="center" shrinkToFit="1"/>
    </xf>
    <xf numFmtId="38" fontId="13" fillId="2" borderId="33" xfId="2" applyFont="1" applyFill="1" applyBorder="1" applyAlignment="1">
      <alignment vertical="center" shrinkToFit="1"/>
    </xf>
    <xf numFmtId="176" fontId="13" fillId="2" borderId="34" xfId="2" applyNumberFormat="1" applyFont="1" applyFill="1" applyBorder="1" applyAlignment="1">
      <alignment horizontal="right" vertical="center" shrinkToFit="1"/>
    </xf>
    <xf numFmtId="38" fontId="13" fillId="2" borderId="35" xfId="2" applyFont="1" applyFill="1" applyBorder="1" applyAlignment="1">
      <alignment horizontal="right" vertical="center" shrinkToFit="1"/>
    </xf>
    <xf numFmtId="176" fontId="13" fillId="2" borderId="33" xfId="2" applyNumberFormat="1" applyFont="1" applyFill="1" applyBorder="1" applyAlignment="1">
      <alignment horizontal="right" vertical="center" shrinkToFit="1"/>
    </xf>
    <xf numFmtId="38" fontId="13" fillId="2" borderId="36" xfId="2" applyFont="1" applyFill="1" applyBorder="1" applyAlignment="1">
      <alignment horizontal="right" vertical="center" shrinkToFit="1"/>
    </xf>
    <xf numFmtId="176" fontId="13" fillId="2" borderId="37" xfId="2" applyNumberFormat="1" applyFont="1" applyFill="1" applyBorder="1" applyAlignment="1">
      <alignment horizontal="right" vertical="center" shrinkToFit="1"/>
    </xf>
    <xf numFmtId="38" fontId="13" fillId="0" borderId="31" xfId="2" applyFont="1" applyFill="1" applyBorder="1" applyAlignment="1">
      <alignment horizontal="right" vertical="center" shrinkToFit="1"/>
    </xf>
    <xf numFmtId="38" fontId="13" fillId="0" borderId="38" xfId="2" applyFont="1" applyFill="1" applyBorder="1" applyAlignment="1">
      <alignment horizontal="right" vertical="center" shrinkToFit="1"/>
    </xf>
    <xf numFmtId="38" fontId="13" fillId="0" borderId="39" xfId="2" applyFont="1" applyFill="1" applyBorder="1" applyAlignment="1">
      <alignment horizontal="center" vertical="center" shrinkToFit="1"/>
    </xf>
    <xf numFmtId="38" fontId="13" fillId="0" borderId="40" xfId="2" applyFont="1" applyFill="1" applyBorder="1" applyAlignment="1">
      <alignment horizontal="right" vertical="center" shrinkToFit="1"/>
    </xf>
    <xf numFmtId="38" fontId="13" fillId="0" borderId="33" xfId="2" applyFont="1" applyFill="1" applyBorder="1" applyAlignment="1">
      <alignment vertical="center" shrinkToFit="1"/>
    </xf>
    <xf numFmtId="176" fontId="13" fillId="0" borderId="34" xfId="2" applyNumberFormat="1" applyFont="1" applyFill="1" applyBorder="1" applyAlignment="1">
      <alignment horizontal="right" vertical="center" shrinkToFit="1"/>
    </xf>
    <xf numFmtId="38" fontId="13" fillId="0" borderId="35" xfId="2" applyFont="1" applyFill="1" applyBorder="1" applyAlignment="1">
      <alignment horizontal="right" vertical="center" shrinkToFit="1"/>
    </xf>
    <xf numFmtId="176" fontId="13" fillId="0" borderId="33" xfId="2" applyNumberFormat="1" applyFont="1" applyFill="1" applyBorder="1" applyAlignment="1">
      <alignment horizontal="right" vertical="center" shrinkToFit="1"/>
    </xf>
    <xf numFmtId="38" fontId="13" fillId="0" borderId="36" xfId="2" applyFont="1" applyFill="1" applyBorder="1" applyAlignment="1">
      <alignment horizontal="right" vertical="center" shrinkToFit="1"/>
    </xf>
    <xf numFmtId="176" fontId="13" fillId="0" borderId="37" xfId="2" applyNumberFormat="1" applyFont="1" applyFill="1" applyBorder="1" applyAlignment="1">
      <alignment horizontal="right" vertical="center" shrinkToFit="1"/>
    </xf>
    <xf numFmtId="38" fontId="13" fillId="2" borderId="38" xfId="2" applyFont="1" applyFill="1" applyBorder="1" applyAlignment="1">
      <alignment horizontal="right" vertical="center" shrinkToFit="1"/>
    </xf>
    <xf numFmtId="38" fontId="13" fillId="2" borderId="39" xfId="2" applyFont="1" applyFill="1" applyBorder="1" applyAlignment="1">
      <alignment horizontal="center" vertical="center" shrinkToFit="1"/>
    </xf>
    <xf numFmtId="38" fontId="13" fillId="2" borderId="40" xfId="2" applyFont="1" applyFill="1" applyBorder="1" applyAlignment="1">
      <alignment horizontal="right" vertical="center" shrinkToFit="1"/>
    </xf>
    <xf numFmtId="38" fontId="13" fillId="0" borderId="33" xfId="2" applyFont="1" applyFill="1" applyBorder="1" applyAlignment="1">
      <alignment horizontal="right" vertical="center" shrinkToFit="1"/>
    </xf>
    <xf numFmtId="176" fontId="13" fillId="0" borderId="41" xfId="2" applyNumberFormat="1" applyFont="1" applyFill="1" applyBorder="1" applyAlignment="1">
      <alignment horizontal="right" vertical="center" shrinkToFit="1"/>
    </xf>
    <xf numFmtId="38" fontId="13" fillId="2" borderId="33" xfId="2" applyFont="1" applyFill="1" applyBorder="1" applyAlignment="1">
      <alignment horizontal="right" vertical="center" shrinkToFit="1"/>
    </xf>
    <xf numFmtId="176" fontId="13" fillId="2" borderId="41" xfId="2" applyNumberFormat="1" applyFont="1" applyFill="1" applyBorder="1" applyAlignment="1">
      <alignment horizontal="right" vertical="center" shrinkToFit="1"/>
    </xf>
    <xf numFmtId="38" fontId="13" fillId="0" borderId="32" xfId="2" applyFont="1" applyFill="1" applyBorder="1" applyAlignment="1">
      <alignment horizontal="right" vertical="center" shrinkToFit="1"/>
    </xf>
    <xf numFmtId="38" fontId="13" fillId="0" borderId="33" xfId="2" applyFont="1" applyFill="1" applyBorder="1" applyAlignment="1">
      <alignment horizontal="center" vertical="center" shrinkToFit="1"/>
    </xf>
    <xf numFmtId="176" fontId="13" fillId="2" borderId="42" xfId="2" applyNumberFormat="1" applyFont="1" applyFill="1" applyBorder="1" applyAlignment="1">
      <alignment horizontal="right" vertical="center" shrinkToFit="1"/>
    </xf>
    <xf numFmtId="176" fontId="13" fillId="0" borderId="43" xfId="2" applyNumberFormat="1" applyFont="1" applyFill="1" applyBorder="1" applyAlignment="1">
      <alignment horizontal="right" vertical="center" shrinkToFit="1"/>
    </xf>
    <xf numFmtId="176" fontId="13" fillId="2" borderId="43" xfId="2" applyNumberFormat="1" applyFont="1" applyFill="1" applyBorder="1" applyAlignment="1">
      <alignment horizontal="right" vertical="center" shrinkToFit="1"/>
    </xf>
    <xf numFmtId="40" fontId="13" fillId="2" borderId="44" xfId="2" applyNumberFormat="1" applyFont="1" applyFill="1" applyBorder="1" applyAlignment="1">
      <alignment horizontal="right" vertical="center" shrinkToFit="1"/>
    </xf>
    <xf numFmtId="176" fontId="13" fillId="2" borderId="45" xfId="2" applyNumberFormat="1" applyFont="1" applyFill="1" applyBorder="1" applyAlignment="1">
      <alignment horizontal="right" vertical="center" shrinkToFit="1"/>
    </xf>
    <xf numFmtId="176" fontId="13" fillId="2" borderId="46" xfId="2" applyNumberFormat="1" applyFont="1" applyFill="1" applyBorder="1" applyAlignment="1">
      <alignment horizontal="right" vertical="center" shrinkToFit="1"/>
    </xf>
    <xf numFmtId="176" fontId="13" fillId="2" borderId="47" xfId="2" applyNumberFormat="1" applyFont="1" applyFill="1" applyBorder="1" applyAlignment="1">
      <alignment horizontal="right" vertical="center" shrinkToFit="1"/>
    </xf>
    <xf numFmtId="38" fontId="13" fillId="0" borderId="48" xfId="2" applyFont="1" applyFill="1" applyBorder="1" applyAlignment="1">
      <alignment horizontal="center" vertical="center" shrinkToFit="1"/>
    </xf>
    <xf numFmtId="176" fontId="13" fillId="0" borderId="42" xfId="2" applyNumberFormat="1" applyFont="1" applyFill="1" applyBorder="1" applyAlignment="1">
      <alignment horizontal="right" vertical="center" shrinkToFit="1"/>
    </xf>
    <xf numFmtId="38" fontId="13" fillId="2" borderId="48" xfId="2" applyFont="1" applyFill="1" applyBorder="1" applyAlignment="1">
      <alignment horizontal="center" vertical="center" shrinkToFit="1"/>
    </xf>
    <xf numFmtId="38" fontId="13" fillId="0" borderId="49" xfId="2" applyFont="1" applyFill="1" applyBorder="1" applyAlignment="1">
      <alignment horizontal="right" vertical="center" shrinkToFit="1"/>
    </xf>
    <xf numFmtId="38" fontId="13" fillId="0" borderId="50" xfId="2" applyFont="1" applyFill="1" applyBorder="1" applyAlignment="1">
      <alignment horizontal="center" vertical="center" shrinkToFit="1"/>
    </xf>
    <xf numFmtId="38" fontId="13" fillId="0" borderId="51" xfId="2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vertical="center" shrinkToFit="1"/>
    </xf>
    <xf numFmtId="176" fontId="13" fillId="0" borderId="6" xfId="2" applyNumberFormat="1" applyFont="1" applyFill="1" applyBorder="1" applyAlignment="1">
      <alignment horizontal="right" vertical="center" shrinkToFit="1"/>
    </xf>
    <xf numFmtId="176" fontId="13" fillId="0" borderId="52" xfId="2" applyNumberFormat="1" applyFont="1" applyFill="1" applyBorder="1" applyAlignment="1">
      <alignment horizontal="right" vertical="center" shrinkToFit="1"/>
    </xf>
    <xf numFmtId="38" fontId="13" fillId="0" borderId="13" xfId="2" applyFont="1" applyFill="1" applyBorder="1" applyAlignment="1">
      <alignment horizontal="right" vertical="center" shrinkToFit="1"/>
    </xf>
    <xf numFmtId="38" fontId="13" fillId="0" borderId="12" xfId="2" applyFont="1" applyFill="1" applyBorder="1" applyAlignment="1">
      <alignment horizontal="right" vertical="center" shrinkToFit="1"/>
    </xf>
    <xf numFmtId="176" fontId="13" fillId="0" borderId="53" xfId="2" applyNumberFormat="1" applyFont="1" applyFill="1" applyBorder="1" applyAlignment="1">
      <alignment horizontal="right" vertical="center" shrinkToFit="1"/>
    </xf>
    <xf numFmtId="176" fontId="13" fillId="2" borderId="25" xfId="2" applyNumberFormat="1" applyFont="1" applyFill="1" applyBorder="1" applyAlignment="1">
      <alignment horizontal="right" vertical="center" shrinkToFit="1"/>
    </xf>
    <xf numFmtId="176" fontId="13" fillId="2" borderId="54" xfId="2" applyNumberFormat="1" applyFont="1" applyFill="1" applyBorder="1" applyAlignment="1">
      <alignment horizontal="right" vertical="center" shrinkToFit="1"/>
    </xf>
    <xf numFmtId="38" fontId="13" fillId="0" borderId="55" xfId="2" applyFont="1" applyFill="1" applyBorder="1" applyAlignment="1">
      <alignment horizontal="center" vertical="center" shrinkToFit="1"/>
    </xf>
    <xf numFmtId="176" fontId="13" fillId="0" borderId="54" xfId="2" applyNumberFormat="1" applyFont="1" applyFill="1" applyBorder="1" applyAlignment="1">
      <alignment horizontal="right" vertical="center" shrinkToFit="1"/>
    </xf>
    <xf numFmtId="38" fontId="13" fillId="2" borderId="56" xfId="2" applyFont="1" applyFill="1" applyBorder="1" applyAlignment="1">
      <alignment horizontal="center" vertical="center" shrinkToFit="1"/>
    </xf>
    <xf numFmtId="38" fontId="13" fillId="0" borderId="56" xfId="2" applyFont="1" applyFill="1" applyBorder="1" applyAlignment="1">
      <alignment horizontal="center" vertical="center" shrinkToFit="1"/>
    </xf>
    <xf numFmtId="38" fontId="13" fillId="0" borderId="57" xfId="2" applyFont="1" applyFill="1" applyBorder="1" applyAlignment="1">
      <alignment horizontal="center" vertical="center" shrinkToFit="1"/>
    </xf>
    <xf numFmtId="38" fontId="13" fillId="0" borderId="44" xfId="2" applyFont="1" applyFill="1" applyBorder="1" applyAlignment="1">
      <alignment horizontal="right" vertical="center" shrinkToFit="1"/>
    </xf>
    <xf numFmtId="38" fontId="13" fillId="0" borderId="46" xfId="2" applyFont="1" applyFill="1" applyBorder="1" applyAlignment="1">
      <alignment horizontal="right" vertical="center" shrinkToFit="1"/>
    </xf>
    <xf numFmtId="38" fontId="13" fillId="0" borderId="46" xfId="2" applyFont="1" applyFill="1" applyBorder="1" applyAlignment="1">
      <alignment horizontal="center" vertical="center" shrinkToFit="1"/>
    </xf>
    <xf numFmtId="38" fontId="13" fillId="0" borderId="44" xfId="2" applyFont="1" applyFill="1" applyBorder="1" applyAlignment="1">
      <alignment horizontal="center" vertical="center" shrinkToFit="1"/>
    </xf>
    <xf numFmtId="38" fontId="13" fillId="0" borderId="46" xfId="2" applyFont="1" applyFill="1" applyBorder="1" applyAlignment="1">
      <alignment vertical="center" shrinkToFit="1"/>
    </xf>
    <xf numFmtId="176" fontId="13" fillId="0" borderId="58" xfId="2" applyNumberFormat="1" applyFont="1" applyFill="1" applyBorder="1" applyAlignment="1">
      <alignment horizontal="right" vertical="center" shrinkToFit="1"/>
    </xf>
    <xf numFmtId="38" fontId="13" fillId="0" borderId="45" xfId="2" applyFont="1" applyFill="1" applyBorder="1" applyAlignment="1">
      <alignment horizontal="right" vertical="center" shrinkToFit="1"/>
    </xf>
    <xf numFmtId="176" fontId="13" fillId="0" borderId="44" xfId="2" applyNumberFormat="1" applyFont="1" applyFill="1" applyBorder="1" applyAlignment="1">
      <alignment horizontal="right" vertical="center" shrinkToFit="1"/>
    </xf>
    <xf numFmtId="176" fontId="13" fillId="0" borderId="58" xfId="2" applyNumberFormat="1" applyFont="1" applyFill="1" applyBorder="1" applyAlignment="1">
      <alignment vertical="center" shrinkToFit="1"/>
    </xf>
    <xf numFmtId="176" fontId="13" fillId="0" borderId="59" xfId="2" applyNumberFormat="1" applyFont="1" applyFill="1" applyBorder="1" applyAlignment="1">
      <alignment vertical="center" shrinkToFit="1"/>
    </xf>
    <xf numFmtId="176" fontId="13" fillId="0" borderId="47" xfId="2" applyNumberFormat="1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vertical="center" wrapText="1"/>
    </xf>
    <xf numFmtId="38" fontId="14" fillId="0" borderId="0" xfId="2" applyFont="1" applyAlignment="1">
      <alignment vertical="center"/>
    </xf>
    <xf numFmtId="38" fontId="14" fillId="0" borderId="0" xfId="2" applyFont="1" applyFill="1" applyBorder="1" applyAlignment="1">
      <alignment vertical="center" wrapText="1"/>
    </xf>
    <xf numFmtId="38" fontId="14" fillId="0" borderId="0" xfId="2" applyFont="1" applyAlignment="1">
      <alignment horizontal="left" vertical="center"/>
    </xf>
    <xf numFmtId="38" fontId="14" fillId="0" borderId="60" xfId="2" applyFont="1" applyBorder="1" applyAlignment="1">
      <alignment vertical="center"/>
    </xf>
    <xf numFmtId="38" fontId="14" fillId="0" borderId="61" xfId="2" applyFont="1" applyBorder="1" applyAlignment="1">
      <alignment vertical="center"/>
    </xf>
    <xf numFmtId="38" fontId="14" fillId="0" borderId="61" xfId="2" applyFont="1" applyFill="1" applyBorder="1" applyAlignment="1">
      <alignment vertical="center" wrapText="1"/>
    </xf>
    <xf numFmtId="38" fontId="14" fillId="0" borderId="62" xfId="2" applyFont="1" applyFill="1" applyBorder="1" applyAlignment="1">
      <alignment vertical="center" wrapText="1"/>
    </xf>
    <xf numFmtId="38" fontId="14" fillId="0" borderId="0" xfId="2" applyFont="1" applyBorder="1" applyAlignment="1">
      <alignment horizontal="left" vertical="center"/>
    </xf>
    <xf numFmtId="38" fontId="14" fillId="0" borderId="63" xfId="2" applyFont="1" applyBorder="1" applyAlignment="1">
      <alignment vertical="center"/>
    </xf>
    <xf numFmtId="38" fontId="13" fillId="0" borderId="63" xfId="2" applyFont="1" applyBorder="1" applyAlignment="1">
      <alignment vertical="center"/>
    </xf>
    <xf numFmtId="38" fontId="13" fillId="0" borderId="0" xfId="2" applyFont="1" applyBorder="1" applyAlignment="1">
      <alignment horizontal="left" vertical="center"/>
    </xf>
    <xf numFmtId="38" fontId="13" fillId="0" borderId="64" xfId="2" applyFont="1" applyBorder="1" applyAlignment="1">
      <alignment horizontal="left" vertical="center"/>
    </xf>
    <xf numFmtId="38" fontId="13" fillId="0" borderId="65" xfId="2" applyFont="1" applyBorder="1" applyAlignment="1">
      <alignment horizontal="left" vertical="center"/>
    </xf>
    <xf numFmtId="38" fontId="13" fillId="0" borderId="66" xfId="2" applyFont="1" applyBorder="1" applyAlignment="1">
      <alignment vertical="center"/>
    </xf>
    <xf numFmtId="38" fontId="13" fillId="0" borderId="0" xfId="2" applyFont="1" applyAlignment="1">
      <alignment horizontal="right" vertical="center"/>
    </xf>
    <xf numFmtId="176" fontId="13" fillId="0" borderId="0" xfId="2" applyNumberFormat="1" applyFont="1" applyAlignment="1">
      <alignment vertical="center"/>
    </xf>
    <xf numFmtId="38" fontId="6" fillId="0" borderId="0" xfId="2" applyFont="1" applyAlignment="1">
      <alignment horizontal="right" vertical="center"/>
    </xf>
    <xf numFmtId="176" fontId="6" fillId="0" borderId="0" xfId="2" applyNumberFormat="1" applyFont="1" applyAlignment="1">
      <alignment vertical="center"/>
    </xf>
    <xf numFmtId="38" fontId="15" fillId="0" borderId="64" xfId="2" applyFont="1" applyBorder="1" applyAlignment="1">
      <alignment horizontal="left" vertical="center"/>
    </xf>
    <xf numFmtId="38" fontId="13" fillId="2" borderId="84" xfId="2" applyFont="1" applyFill="1" applyBorder="1" applyAlignment="1">
      <alignment horizontal="center" vertical="center"/>
    </xf>
    <xf numFmtId="38" fontId="13" fillId="2" borderId="85" xfId="2" applyFont="1" applyFill="1" applyBorder="1" applyAlignment="1">
      <alignment horizontal="center" vertical="center"/>
    </xf>
    <xf numFmtId="38" fontId="13" fillId="2" borderId="86" xfId="2" applyFont="1" applyFill="1" applyBorder="1" applyAlignment="1">
      <alignment horizontal="center" vertical="center"/>
    </xf>
    <xf numFmtId="38" fontId="13" fillId="0" borderId="87" xfId="2" applyFont="1" applyBorder="1" applyAlignment="1">
      <alignment horizontal="left" vertical="center"/>
    </xf>
    <xf numFmtId="38" fontId="13" fillId="0" borderId="65" xfId="2" applyFont="1" applyBorder="1" applyAlignment="1">
      <alignment horizontal="left" vertical="center"/>
    </xf>
    <xf numFmtId="179" fontId="14" fillId="0" borderId="0" xfId="2" applyNumberFormat="1" applyFont="1" applyFill="1" applyBorder="1" applyAlignment="1">
      <alignment horizontal="left" vertical="center" wrapText="1"/>
    </xf>
    <xf numFmtId="38" fontId="19" fillId="0" borderId="0" xfId="2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2" borderId="85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178" fontId="6" fillId="0" borderId="0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13" xfId="1" quotePrefix="1" applyNumberFormat="1" applyFont="1" applyFill="1" applyBorder="1" applyAlignment="1" applyProtection="1">
      <alignment horizontal="center" vertical="center"/>
      <protection locked="0"/>
    </xf>
    <xf numFmtId="176" fontId="13" fillId="2" borderId="3" xfId="2" applyNumberFormat="1" applyFont="1" applyFill="1" applyBorder="1" applyAlignment="1">
      <alignment horizontal="center" vertical="center" wrapText="1"/>
    </xf>
    <xf numFmtId="176" fontId="13" fillId="2" borderId="10" xfId="2" applyNumberFormat="1" applyFont="1" applyFill="1" applyBorder="1" applyAlignment="1">
      <alignment horizontal="center" vertical="center" wrapText="1"/>
    </xf>
    <xf numFmtId="176" fontId="13" fillId="2" borderId="11" xfId="2" applyNumberFormat="1" applyFont="1" applyFill="1" applyBorder="1" applyAlignment="1">
      <alignment horizontal="center" vertical="center" wrapText="1"/>
    </xf>
    <xf numFmtId="176" fontId="13" fillId="2" borderId="16" xfId="2" applyNumberFormat="1" applyFont="1" applyFill="1" applyBorder="1" applyAlignment="1">
      <alignment horizontal="center" vertical="center" wrapText="1"/>
    </xf>
    <xf numFmtId="176" fontId="13" fillId="2" borderId="0" xfId="2" applyNumberFormat="1" applyFont="1" applyFill="1" applyBorder="1" applyAlignment="1">
      <alignment horizontal="center" vertical="center" wrapText="1"/>
    </xf>
    <xf numFmtId="176" fontId="13" fillId="2" borderId="14" xfId="2" applyNumberFormat="1" applyFont="1" applyFill="1" applyBorder="1" applyAlignment="1">
      <alignment horizontal="center" vertical="center" wrapText="1"/>
    </xf>
    <xf numFmtId="176" fontId="13" fillId="2" borderId="71" xfId="2" applyNumberFormat="1" applyFont="1" applyFill="1" applyBorder="1" applyAlignment="1">
      <alignment horizontal="center" vertical="center" wrapText="1"/>
    </xf>
    <xf numFmtId="176" fontId="13" fillId="2" borderId="67" xfId="2" applyNumberFormat="1" applyFont="1" applyFill="1" applyBorder="1" applyAlignment="1">
      <alignment horizontal="center" vertical="center" wrapText="1"/>
    </xf>
    <xf numFmtId="176" fontId="13" fillId="2" borderId="68" xfId="2" applyNumberFormat="1" applyFont="1" applyFill="1" applyBorder="1" applyAlignment="1">
      <alignment horizontal="center" vertical="center" wrapText="1"/>
    </xf>
    <xf numFmtId="38" fontId="13" fillId="0" borderId="8" xfId="2" applyFont="1" applyFill="1" applyBorder="1" applyAlignment="1">
      <alignment horizontal="center" vertical="center"/>
    </xf>
    <xf numFmtId="38" fontId="13" fillId="0" borderId="9" xfId="2" quotePrefix="1" applyFont="1" applyFill="1" applyBorder="1" applyAlignment="1">
      <alignment horizontal="center" vertical="center"/>
    </xf>
    <xf numFmtId="38" fontId="13" fillId="0" borderId="75" xfId="2" quotePrefix="1" applyFont="1" applyFill="1" applyBorder="1" applyAlignment="1">
      <alignment horizontal="center" vertical="center"/>
    </xf>
    <xf numFmtId="38" fontId="13" fillId="0" borderId="76" xfId="2" quotePrefix="1" applyFont="1" applyFill="1" applyBorder="1" applyAlignment="1">
      <alignment horizontal="center" vertical="center"/>
    </xf>
    <xf numFmtId="38" fontId="13" fillId="2" borderId="3" xfId="2" applyFont="1" applyFill="1" applyBorder="1" applyAlignment="1">
      <alignment horizontal="center" vertical="center" wrapText="1"/>
    </xf>
    <xf numFmtId="38" fontId="13" fillId="2" borderId="10" xfId="2" applyFont="1" applyFill="1" applyBorder="1" applyAlignment="1">
      <alignment horizontal="center" vertical="center" wrapText="1"/>
    </xf>
    <xf numFmtId="38" fontId="13" fillId="2" borderId="4" xfId="2" applyFont="1" applyFill="1" applyBorder="1" applyAlignment="1">
      <alignment horizontal="center" vertical="center" wrapText="1"/>
    </xf>
    <xf numFmtId="38" fontId="13" fillId="2" borderId="16" xfId="2" applyFont="1" applyFill="1" applyBorder="1" applyAlignment="1">
      <alignment horizontal="center" vertical="center" wrapText="1"/>
    </xf>
    <xf numFmtId="38" fontId="13" fillId="2" borderId="0" xfId="2" applyFont="1" applyFill="1" applyBorder="1" applyAlignment="1">
      <alignment horizontal="center" vertical="center" wrapText="1"/>
    </xf>
    <xf numFmtId="38" fontId="13" fillId="2" borderId="17" xfId="2" applyFont="1" applyFill="1" applyBorder="1" applyAlignment="1">
      <alignment horizontal="center" vertical="center" wrapText="1"/>
    </xf>
    <xf numFmtId="38" fontId="13" fillId="2" borderId="71" xfId="2" applyFont="1" applyFill="1" applyBorder="1" applyAlignment="1">
      <alignment horizontal="center" vertical="center" wrapText="1"/>
    </xf>
    <xf numFmtId="38" fontId="13" fillId="2" borderId="67" xfId="2" applyFont="1" applyFill="1" applyBorder="1" applyAlignment="1">
      <alignment horizontal="center" vertical="center" wrapText="1"/>
    </xf>
    <xf numFmtId="38" fontId="13" fillId="2" borderId="88" xfId="2" applyFont="1" applyFill="1" applyBorder="1" applyAlignment="1">
      <alignment horizontal="center" vertical="center" wrapText="1"/>
    </xf>
    <xf numFmtId="176" fontId="13" fillId="2" borderId="8" xfId="2" applyNumberFormat="1" applyFont="1" applyFill="1" applyBorder="1" applyAlignment="1">
      <alignment horizontal="center" vertical="center" wrapText="1"/>
    </xf>
    <xf numFmtId="176" fontId="13" fillId="2" borderId="6" xfId="2" applyNumberFormat="1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10" fontId="6" fillId="0" borderId="81" xfId="1" quotePrefix="1" applyNumberFormat="1" applyFont="1" applyFill="1" applyBorder="1" applyAlignment="1" applyProtection="1">
      <alignment horizontal="center" vertical="center"/>
      <protection locked="0"/>
    </xf>
    <xf numFmtId="10" fontId="6" fillId="0" borderId="82" xfId="1" quotePrefix="1" applyNumberFormat="1" applyFont="1" applyFill="1" applyBorder="1" applyAlignment="1" applyProtection="1">
      <alignment horizontal="center" vertical="center"/>
      <protection locked="0"/>
    </xf>
    <xf numFmtId="10" fontId="6" fillId="0" borderId="89" xfId="1" quotePrefix="1" applyNumberFormat="1" applyFont="1" applyFill="1" applyBorder="1" applyAlignment="1" applyProtection="1">
      <alignment horizontal="center" vertical="center"/>
      <protection locked="0"/>
    </xf>
    <xf numFmtId="10" fontId="6" fillId="0" borderId="75" xfId="1" quotePrefix="1" applyNumberFormat="1" applyFont="1" applyFill="1" applyBorder="1" applyAlignment="1" applyProtection="1">
      <alignment horizontal="center" vertical="center"/>
      <protection locked="0"/>
    </xf>
    <xf numFmtId="10" fontId="6" fillId="0" borderId="67" xfId="1" quotePrefix="1" applyNumberFormat="1" applyFont="1" applyFill="1" applyBorder="1" applyAlignment="1" applyProtection="1">
      <alignment horizontal="center" vertical="center"/>
      <protection locked="0"/>
    </xf>
    <xf numFmtId="10" fontId="6" fillId="0" borderId="79" xfId="1" quotePrefix="1" applyNumberFormat="1" applyFont="1" applyFill="1" applyBorder="1" applyAlignment="1" applyProtection="1">
      <alignment horizontal="center" vertical="center"/>
      <protection locked="0"/>
    </xf>
    <xf numFmtId="38" fontId="13" fillId="0" borderId="10" xfId="2" applyFont="1" applyFill="1" applyBorder="1" applyAlignment="1">
      <alignment horizontal="center" vertical="center"/>
    </xf>
    <xf numFmtId="38" fontId="13" fillId="0" borderId="5" xfId="2" quotePrefix="1" applyFont="1" applyFill="1" applyBorder="1" applyAlignment="1">
      <alignment horizontal="center" vertical="center"/>
    </xf>
    <xf numFmtId="38" fontId="13" fillId="0" borderId="67" xfId="2" quotePrefix="1" applyFont="1" applyFill="1" applyBorder="1" applyAlignment="1">
      <alignment horizontal="center" vertical="center"/>
    </xf>
    <xf numFmtId="38" fontId="13" fillId="0" borderId="79" xfId="2" quotePrefix="1" applyFont="1" applyFill="1" applyBorder="1" applyAlignment="1">
      <alignment horizontal="center" vertical="center"/>
    </xf>
    <xf numFmtId="38" fontId="6" fillId="0" borderId="90" xfId="2" applyFont="1" applyFill="1" applyBorder="1" applyAlignment="1">
      <alignment horizontal="left" vertical="center" wrapText="1"/>
    </xf>
    <xf numFmtId="38" fontId="21" fillId="0" borderId="0" xfId="2" applyFont="1" applyFill="1" applyBorder="1" applyAlignment="1">
      <alignment vertical="top" wrapText="1"/>
    </xf>
    <xf numFmtId="178" fontId="6" fillId="0" borderId="14" xfId="1" quotePrefix="1" applyNumberFormat="1" applyFont="1" applyFill="1" applyBorder="1" applyAlignment="1" applyProtection="1">
      <alignment horizontal="center" vertical="center"/>
      <protection locked="0"/>
    </xf>
    <xf numFmtId="38" fontId="13" fillId="0" borderId="91" xfId="2" applyFont="1" applyFill="1" applyBorder="1" applyAlignment="1">
      <alignment horizontal="center" vertical="center"/>
    </xf>
    <xf numFmtId="38" fontId="13" fillId="0" borderId="72" xfId="2" applyFont="1" applyFill="1" applyBorder="1" applyAlignment="1">
      <alignment horizontal="center" vertical="center"/>
    </xf>
    <xf numFmtId="38" fontId="13" fillId="0" borderId="92" xfId="2" applyFont="1" applyFill="1" applyBorder="1" applyAlignment="1">
      <alignment horizontal="center" vertical="center"/>
    </xf>
    <xf numFmtId="38" fontId="13" fillId="0" borderId="15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horizontal="center" vertical="center"/>
    </xf>
    <xf numFmtId="38" fontId="13" fillId="0" borderId="75" xfId="2" applyFont="1" applyFill="1" applyBorder="1" applyAlignment="1">
      <alignment horizontal="center" vertical="center"/>
    </xf>
    <xf numFmtId="38" fontId="13" fillId="0" borderId="79" xfId="2" applyFont="1" applyFill="1" applyBorder="1" applyAlignment="1">
      <alignment horizontal="center" vertical="center"/>
    </xf>
    <xf numFmtId="38" fontId="13" fillId="0" borderId="7" xfId="2" quotePrefix="1" applyFont="1" applyFill="1" applyBorder="1" applyAlignment="1">
      <alignment horizontal="center" vertical="center"/>
    </xf>
    <xf numFmtId="38" fontId="13" fillId="0" borderId="80" xfId="2" quotePrefix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177" fontId="6" fillId="0" borderId="82" xfId="1" quotePrefix="1" applyNumberFormat="1" applyFont="1" applyFill="1" applyBorder="1" applyAlignment="1" applyProtection="1">
      <alignment horizontal="center" vertical="center"/>
      <protection locked="0"/>
    </xf>
    <xf numFmtId="177" fontId="6" fillId="0" borderId="83" xfId="1" quotePrefix="1" applyNumberFormat="1" applyFont="1" applyFill="1" applyBorder="1" applyAlignment="1" applyProtection="1">
      <alignment horizontal="center" vertical="center"/>
      <protection locked="0"/>
    </xf>
    <xf numFmtId="177" fontId="6" fillId="0" borderId="75" xfId="1" quotePrefix="1" applyNumberFormat="1" applyFont="1" applyFill="1" applyBorder="1" applyAlignment="1" applyProtection="1">
      <alignment horizontal="center" vertical="center"/>
      <protection locked="0"/>
    </xf>
    <xf numFmtId="177" fontId="6" fillId="0" borderId="67" xfId="1" quotePrefix="1" applyNumberFormat="1" applyFont="1" applyFill="1" applyBorder="1" applyAlignment="1" applyProtection="1">
      <alignment horizontal="center" vertical="center"/>
      <protection locked="0"/>
    </xf>
    <xf numFmtId="177" fontId="6" fillId="0" borderId="68" xfId="1" quotePrefix="1" applyNumberFormat="1" applyFont="1" applyFill="1" applyBorder="1" applyAlignment="1" applyProtection="1">
      <alignment horizontal="center" vertical="center"/>
      <protection locked="0"/>
    </xf>
    <xf numFmtId="38" fontId="14" fillId="0" borderId="0" xfId="2" applyFont="1" applyAlignment="1">
      <alignment horizontal="left" vertical="center"/>
    </xf>
    <xf numFmtId="38" fontId="15" fillId="0" borderId="64" xfId="2" applyFont="1" applyBorder="1" applyAlignment="1">
      <alignment horizontal="left" vertical="center"/>
    </xf>
    <xf numFmtId="38" fontId="15" fillId="0" borderId="0" xfId="2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8" fontId="14" fillId="0" borderId="64" xfId="2" applyFont="1" applyBorder="1" applyAlignment="1">
      <alignment horizontal="left" vertical="center"/>
    </xf>
    <xf numFmtId="38" fontId="17" fillId="0" borderId="0" xfId="2" applyFont="1" applyBorder="1" applyAlignment="1">
      <alignment horizontal="left" vertical="center"/>
    </xf>
    <xf numFmtId="38" fontId="13" fillId="0" borderId="11" xfId="2" quotePrefix="1" applyFont="1" applyFill="1" applyBorder="1" applyAlignment="1">
      <alignment horizontal="center" vertical="center"/>
    </xf>
    <xf numFmtId="38" fontId="13" fillId="0" borderId="68" xfId="2" quotePrefix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left" vertical="center" wrapText="1"/>
    </xf>
    <xf numFmtId="38" fontId="14" fillId="0" borderId="0" xfId="2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38" fontId="14" fillId="0" borderId="0" xfId="2" applyFont="1" applyFill="1" applyBorder="1" applyAlignment="1">
      <alignment horizontal="left" vertical="center" wrapText="1"/>
    </xf>
    <xf numFmtId="38" fontId="13" fillId="0" borderId="69" xfId="2" applyFont="1" applyFill="1" applyBorder="1" applyAlignment="1">
      <alignment horizontal="center" vertical="center"/>
    </xf>
    <xf numFmtId="38" fontId="13" fillId="0" borderId="70" xfId="2" applyFont="1" applyFill="1" applyBorder="1" applyAlignment="1">
      <alignment horizontal="center" vertical="center"/>
    </xf>
    <xf numFmtId="38" fontId="13" fillId="0" borderId="71" xfId="2" applyFont="1" applyFill="1" applyBorder="1" applyAlignment="1">
      <alignment horizontal="center" vertical="center"/>
    </xf>
    <xf numFmtId="38" fontId="13" fillId="0" borderId="67" xfId="2" applyFont="1" applyFill="1" applyBorder="1" applyAlignment="1">
      <alignment horizontal="center" vertical="center"/>
    </xf>
    <xf numFmtId="176" fontId="13" fillId="0" borderId="72" xfId="2" applyNumberFormat="1" applyFont="1" applyFill="1" applyBorder="1" applyAlignment="1">
      <alignment vertical="center" wrapText="1" shrinkToFit="1"/>
    </xf>
    <xf numFmtId="176" fontId="13" fillId="0" borderId="72" xfId="2" applyNumberFormat="1" applyFon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38" fontId="13" fillId="0" borderId="73" xfId="2" applyFont="1" applyFill="1" applyBorder="1" applyAlignment="1">
      <alignment horizontal="center" vertical="center"/>
    </xf>
    <xf numFmtId="38" fontId="13" fillId="0" borderId="74" xfId="2" applyFont="1" applyFill="1" applyBorder="1" applyAlignment="1">
      <alignment horizontal="center" vertical="center"/>
    </xf>
    <xf numFmtId="176" fontId="13" fillId="2" borderId="77" xfId="2" applyNumberFormat="1" applyFont="1" applyFill="1" applyBorder="1" applyAlignment="1">
      <alignment horizontal="center" vertical="center" wrapText="1"/>
    </xf>
    <xf numFmtId="176" fontId="13" fillId="2" borderId="5" xfId="2" applyNumberFormat="1" applyFont="1" applyFill="1" applyBorder="1" applyAlignment="1">
      <alignment horizontal="center" vertical="center" wrapText="1"/>
    </xf>
    <xf numFmtId="176" fontId="13" fillId="2" borderId="15" xfId="2" applyNumberFormat="1" applyFont="1" applyFill="1" applyBorder="1" applyAlignment="1">
      <alignment horizontal="center" vertical="center" wrapText="1"/>
    </xf>
    <xf numFmtId="176" fontId="13" fillId="2" borderId="13" xfId="2" applyNumberFormat="1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38" fontId="13" fillId="0" borderId="64" xfId="2" applyFont="1" applyBorder="1" applyAlignment="1">
      <alignment horizontal="left" vertical="center"/>
    </xf>
    <xf numFmtId="38" fontId="13" fillId="0" borderId="0" xfId="2" applyFont="1" applyBorder="1" applyAlignment="1">
      <alignment horizontal="left" vertical="center"/>
    </xf>
    <xf numFmtId="38" fontId="15" fillId="0" borderId="64" xfId="2" applyFont="1" applyBorder="1" applyAlignment="1">
      <alignment horizontal="left" vertical="center" shrinkToFit="1"/>
    </xf>
    <xf numFmtId="38" fontId="15" fillId="0" borderId="0" xfId="2" applyFont="1" applyBorder="1" applyAlignment="1">
      <alignment horizontal="left" vertical="center" shrinkToFit="1"/>
    </xf>
    <xf numFmtId="38" fontId="14" fillId="0" borderId="0" xfId="2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178" fontId="6" fillId="0" borderId="8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10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11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75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67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68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77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5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78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79" xfId="1" quotePrefix="1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4" name="大かっこ 3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315790</xdr:colOff>
      <xdr:row>49</xdr:row>
      <xdr:rowOff>52021</xdr:rowOff>
    </xdr:to>
    <xdr:sp macro="" textlink="">
      <xdr:nvSpPr>
        <xdr:cNvPr id="3" name="テキスト ボックス 2"/>
        <xdr:cNvSpPr txBox="1"/>
      </xdr:nvSpPr>
      <xdr:spPr>
        <a:xfrm>
          <a:off x="5953125" y="7867650"/>
          <a:ext cx="315790" cy="213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3" name="大かっこ 2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200025</xdr:rowOff>
    </xdr:from>
    <xdr:to>
      <xdr:col>23</xdr:col>
      <xdr:colOff>19050</xdr:colOff>
      <xdr:row>3</xdr:row>
      <xdr:rowOff>171450</xdr:rowOff>
    </xdr:to>
    <xdr:sp macro="" textlink="">
      <xdr:nvSpPr>
        <xdr:cNvPr id="2" name="大かっこ 1"/>
        <xdr:cNvSpPr/>
      </xdr:nvSpPr>
      <xdr:spPr>
        <a:xfrm>
          <a:off x="295275" y="409575"/>
          <a:ext cx="7839075" cy="4000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activeCell="C15" sqref="C15"/>
    </sheetView>
  </sheetViews>
  <sheetFormatPr defaultRowHeight="13.5"/>
  <cols>
    <col min="1" max="1" width="12.5" style="3" customWidth="1"/>
    <col min="2" max="5" width="14" style="3" customWidth="1"/>
    <col min="6" max="6" width="2.125" style="3" customWidth="1"/>
    <col min="7" max="7" width="14" style="3" customWidth="1"/>
    <col min="8" max="16384" width="9" style="3"/>
  </cols>
  <sheetData>
    <row r="1" spans="1:7" ht="22.5">
      <c r="A1" s="1"/>
      <c r="B1" s="2" t="s">
        <v>102</v>
      </c>
      <c r="C1" s="2" t="s">
        <v>103</v>
      </c>
      <c r="D1" s="2" t="s">
        <v>104</v>
      </c>
      <c r="E1" s="11" t="s">
        <v>152</v>
      </c>
      <c r="F1" s="13"/>
      <c r="G1" s="4" t="s">
        <v>103</v>
      </c>
    </row>
    <row r="2" spans="1:7" ht="17.25" customHeight="1">
      <c r="A2" s="5" t="s">
        <v>105</v>
      </c>
      <c r="B2" s="6">
        <v>0.1014</v>
      </c>
      <c r="C2" s="7">
        <f t="shared" ref="C2:C48" si="0">$G$2</f>
        <v>3.8300000000000001E-2</v>
      </c>
      <c r="D2" s="7">
        <f>B2-C2</f>
        <v>6.3100000000000003E-2</v>
      </c>
      <c r="E2" s="10">
        <f t="shared" ref="E2:E48" si="1">B2+G$5</f>
        <v>0.1172</v>
      </c>
      <c r="F2" s="12"/>
      <c r="G2" s="1">
        <v>3.8300000000000001E-2</v>
      </c>
    </row>
    <row r="3" spans="1:7" ht="17.25" customHeight="1">
      <c r="A3" s="8" t="s">
        <v>106</v>
      </c>
      <c r="B3" s="9">
        <v>9.98E-2</v>
      </c>
      <c r="C3" s="7">
        <f t="shared" si="0"/>
        <v>3.8300000000000001E-2</v>
      </c>
      <c r="D3" s="7">
        <f t="shared" ref="D3:D48" si="2">B3-C3</f>
        <v>6.1499999999999999E-2</v>
      </c>
      <c r="E3" s="10">
        <f t="shared" si="1"/>
        <v>0.11560000000000001</v>
      </c>
      <c r="F3" s="12"/>
    </row>
    <row r="4" spans="1:7" ht="17.25" customHeight="1">
      <c r="A4" s="8" t="s">
        <v>107</v>
      </c>
      <c r="B4" s="9">
        <v>9.9700000000000011E-2</v>
      </c>
      <c r="C4" s="7">
        <f t="shared" si="0"/>
        <v>3.8300000000000001E-2</v>
      </c>
      <c r="D4" s="7">
        <f t="shared" si="2"/>
        <v>6.140000000000001E-2</v>
      </c>
      <c r="E4" s="10">
        <f t="shared" si="1"/>
        <v>0.11550000000000002</v>
      </c>
      <c r="F4" s="12"/>
      <c r="G4" s="2" t="s">
        <v>153</v>
      </c>
    </row>
    <row r="5" spans="1:7" ht="17.25" customHeight="1">
      <c r="A5" s="8" t="s">
        <v>108</v>
      </c>
      <c r="B5" s="9">
        <v>9.9600000000000008E-2</v>
      </c>
      <c r="C5" s="7">
        <f t="shared" si="0"/>
        <v>3.8300000000000001E-2</v>
      </c>
      <c r="D5" s="7">
        <f t="shared" si="2"/>
        <v>6.1300000000000007E-2</v>
      </c>
      <c r="E5" s="10">
        <f t="shared" si="1"/>
        <v>0.1154</v>
      </c>
      <c r="F5" s="12"/>
      <c r="G5" s="1">
        <f>0.0158</f>
        <v>1.5800000000000002E-2</v>
      </c>
    </row>
    <row r="6" spans="1:7" ht="17.25" customHeight="1">
      <c r="A6" s="8" t="s">
        <v>109</v>
      </c>
      <c r="B6" s="9">
        <v>0.10060000000000001</v>
      </c>
      <c r="C6" s="7">
        <f t="shared" si="0"/>
        <v>3.8300000000000001E-2</v>
      </c>
      <c r="D6" s="7">
        <f t="shared" si="2"/>
        <v>6.2300000000000008E-2</v>
      </c>
      <c r="E6" s="10">
        <f t="shared" si="1"/>
        <v>0.1164</v>
      </c>
      <c r="F6" s="12"/>
    </row>
    <row r="7" spans="1:7" ht="17.25" customHeight="1">
      <c r="A7" s="8" t="s">
        <v>110</v>
      </c>
      <c r="B7" s="9">
        <v>9.9700000000000011E-2</v>
      </c>
      <c r="C7" s="7">
        <f t="shared" si="0"/>
        <v>3.8300000000000001E-2</v>
      </c>
      <c r="D7" s="7">
        <f t="shared" si="2"/>
        <v>6.140000000000001E-2</v>
      </c>
      <c r="E7" s="10">
        <f t="shared" si="1"/>
        <v>0.11550000000000002</v>
      </c>
      <c r="F7" s="12"/>
    </row>
    <row r="8" spans="1:7" ht="17.25" customHeight="1">
      <c r="A8" s="8" t="s">
        <v>111</v>
      </c>
      <c r="B8" s="9">
        <v>9.9199999999999997E-2</v>
      </c>
      <c r="C8" s="7">
        <f t="shared" si="0"/>
        <v>3.8300000000000001E-2</v>
      </c>
      <c r="D8" s="7">
        <f t="shared" si="2"/>
        <v>6.0899999999999996E-2</v>
      </c>
      <c r="E8" s="10">
        <f t="shared" si="1"/>
        <v>0.11499999999999999</v>
      </c>
      <c r="F8" s="12"/>
    </row>
    <row r="9" spans="1:7" ht="17.25" customHeight="1">
      <c r="A9" s="8" t="s">
        <v>112</v>
      </c>
      <c r="B9" s="9">
        <v>9.9199999999999997E-2</v>
      </c>
      <c r="C9" s="7">
        <f t="shared" si="0"/>
        <v>3.8300000000000001E-2</v>
      </c>
      <c r="D9" s="7">
        <f t="shared" si="2"/>
        <v>6.0899999999999996E-2</v>
      </c>
      <c r="E9" s="10">
        <f t="shared" si="1"/>
        <v>0.11499999999999999</v>
      </c>
      <c r="F9" s="12"/>
    </row>
    <row r="10" spans="1:7" ht="17.25" customHeight="1">
      <c r="A10" s="8" t="s">
        <v>113</v>
      </c>
      <c r="B10" s="9">
        <v>9.9499999999999991E-2</v>
      </c>
      <c r="C10" s="7">
        <f t="shared" si="0"/>
        <v>3.8300000000000001E-2</v>
      </c>
      <c r="D10" s="7">
        <f t="shared" si="2"/>
        <v>6.1199999999999991E-2</v>
      </c>
      <c r="E10" s="10">
        <f t="shared" si="1"/>
        <v>0.11529999999999999</v>
      </c>
      <c r="F10" s="12"/>
    </row>
    <row r="11" spans="1:7" ht="17.25" customHeight="1">
      <c r="A11" s="8" t="s">
        <v>114</v>
      </c>
      <c r="B11" s="9">
        <v>9.9199999999999997E-2</v>
      </c>
      <c r="C11" s="7">
        <f t="shared" si="0"/>
        <v>3.8300000000000001E-2</v>
      </c>
      <c r="D11" s="7">
        <f t="shared" si="2"/>
        <v>6.0899999999999996E-2</v>
      </c>
      <c r="E11" s="10">
        <f t="shared" si="1"/>
        <v>0.11499999999999999</v>
      </c>
      <c r="F11" s="12"/>
    </row>
    <row r="12" spans="1:7" ht="17.25" customHeight="1">
      <c r="A12" s="8" t="s">
        <v>115</v>
      </c>
      <c r="B12" s="9">
        <v>9.9299999999999999E-2</v>
      </c>
      <c r="C12" s="7">
        <f t="shared" si="0"/>
        <v>3.8300000000000001E-2</v>
      </c>
      <c r="D12" s="7">
        <f t="shared" si="2"/>
        <v>6.0999999999999999E-2</v>
      </c>
      <c r="E12" s="10">
        <f t="shared" si="1"/>
        <v>0.11510000000000001</v>
      </c>
      <c r="F12" s="12"/>
    </row>
    <row r="13" spans="1:7" ht="17.25" customHeight="1">
      <c r="A13" s="8" t="s">
        <v>116</v>
      </c>
      <c r="B13" s="9">
        <v>9.9700000000000011E-2</v>
      </c>
      <c r="C13" s="7">
        <f t="shared" si="0"/>
        <v>3.8300000000000001E-2</v>
      </c>
      <c r="D13" s="7">
        <f t="shared" si="2"/>
        <v>6.140000000000001E-2</v>
      </c>
      <c r="E13" s="10">
        <f t="shared" si="1"/>
        <v>0.11550000000000002</v>
      </c>
      <c r="F13" s="12"/>
    </row>
    <row r="14" spans="1:7" ht="17.25" customHeight="1">
      <c r="A14" s="8" t="s">
        <v>117</v>
      </c>
      <c r="B14" s="9">
        <v>9.9700000000000011E-2</v>
      </c>
      <c r="C14" s="7">
        <f t="shared" si="0"/>
        <v>3.8300000000000001E-2</v>
      </c>
      <c r="D14" s="7">
        <f t="shared" si="2"/>
        <v>6.140000000000001E-2</v>
      </c>
      <c r="E14" s="10">
        <f t="shared" si="1"/>
        <v>0.11550000000000002</v>
      </c>
      <c r="F14" s="12"/>
    </row>
    <row r="15" spans="1:7" ht="17.25" customHeight="1">
      <c r="A15" s="8" t="s">
        <v>118</v>
      </c>
      <c r="B15" s="9">
        <v>9.98E-2</v>
      </c>
      <c r="C15" s="7">
        <f t="shared" si="0"/>
        <v>3.8300000000000001E-2</v>
      </c>
      <c r="D15" s="7">
        <f t="shared" si="2"/>
        <v>6.1499999999999999E-2</v>
      </c>
      <c r="E15" s="10">
        <f t="shared" si="1"/>
        <v>0.11560000000000001</v>
      </c>
      <c r="F15" s="12"/>
    </row>
    <row r="16" spans="1:7" ht="17.25" customHeight="1">
      <c r="A16" s="8" t="s">
        <v>119</v>
      </c>
      <c r="B16" s="9">
        <v>9.8599999999999993E-2</v>
      </c>
      <c r="C16" s="7">
        <f t="shared" si="0"/>
        <v>3.8300000000000001E-2</v>
      </c>
      <c r="D16" s="7">
        <f t="shared" si="2"/>
        <v>6.0299999999999992E-2</v>
      </c>
      <c r="E16" s="10">
        <f t="shared" si="1"/>
        <v>0.1144</v>
      </c>
      <c r="F16" s="12"/>
    </row>
    <row r="17" spans="1:6" ht="17.25" customHeight="1">
      <c r="A17" s="8" t="s">
        <v>120</v>
      </c>
      <c r="B17" s="9">
        <v>9.9100000000000008E-2</v>
      </c>
      <c r="C17" s="7">
        <f t="shared" si="0"/>
        <v>3.8300000000000001E-2</v>
      </c>
      <c r="D17" s="7">
        <f t="shared" si="2"/>
        <v>6.0800000000000007E-2</v>
      </c>
      <c r="E17" s="10">
        <f t="shared" si="1"/>
        <v>0.1149</v>
      </c>
      <c r="F17" s="12"/>
    </row>
    <row r="18" spans="1:6" ht="17.25" customHeight="1">
      <c r="A18" s="8" t="s">
        <v>121</v>
      </c>
      <c r="B18" s="9">
        <v>9.9900000000000003E-2</v>
      </c>
      <c r="C18" s="7">
        <f t="shared" si="0"/>
        <v>3.8300000000000001E-2</v>
      </c>
      <c r="D18" s="7">
        <f t="shared" si="2"/>
        <v>6.1600000000000002E-2</v>
      </c>
      <c r="E18" s="10">
        <f t="shared" si="1"/>
        <v>0.1157</v>
      </c>
      <c r="F18" s="12"/>
    </row>
    <row r="19" spans="1:6" ht="17.25" customHeight="1">
      <c r="A19" s="8" t="s">
        <v>122</v>
      </c>
      <c r="B19" s="9">
        <v>9.9299999999999999E-2</v>
      </c>
      <c r="C19" s="7">
        <f t="shared" si="0"/>
        <v>3.8300000000000001E-2</v>
      </c>
      <c r="D19" s="7">
        <f t="shared" si="2"/>
        <v>6.0999999999999999E-2</v>
      </c>
      <c r="E19" s="10">
        <f t="shared" si="1"/>
        <v>0.11510000000000001</v>
      </c>
      <c r="F19" s="12"/>
    </row>
    <row r="20" spans="1:6" ht="17.25" customHeight="1">
      <c r="A20" s="8" t="s">
        <v>123</v>
      </c>
      <c r="B20" s="9">
        <v>9.9600000000000008E-2</v>
      </c>
      <c r="C20" s="7">
        <f t="shared" si="0"/>
        <v>3.8300000000000001E-2</v>
      </c>
      <c r="D20" s="7">
        <f t="shared" si="2"/>
        <v>6.1300000000000007E-2</v>
      </c>
      <c r="E20" s="10">
        <f t="shared" si="1"/>
        <v>0.1154</v>
      </c>
      <c r="F20" s="12"/>
    </row>
    <row r="21" spans="1:6" ht="17.25" customHeight="1">
      <c r="A21" s="8" t="s">
        <v>124</v>
      </c>
      <c r="B21" s="9">
        <v>9.9100000000000008E-2</v>
      </c>
      <c r="C21" s="7">
        <f t="shared" si="0"/>
        <v>3.8300000000000001E-2</v>
      </c>
      <c r="D21" s="7">
        <f t="shared" si="2"/>
        <v>6.0800000000000007E-2</v>
      </c>
      <c r="E21" s="10">
        <f t="shared" si="1"/>
        <v>0.1149</v>
      </c>
      <c r="F21" s="12"/>
    </row>
    <row r="22" spans="1:6" ht="17.25" customHeight="1">
      <c r="A22" s="8" t="s">
        <v>125</v>
      </c>
      <c r="B22" s="9">
        <v>9.98E-2</v>
      </c>
      <c r="C22" s="7">
        <f t="shared" si="0"/>
        <v>3.8300000000000001E-2</v>
      </c>
      <c r="D22" s="7">
        <f t="shared" si="2"/>
        <v>6.1499999999999999E-2</v>
      </c>
      <c r="E22" s="10">
        <f t="shared" si="1"/>
        <v>0.11560000000000001</v>
      </c>
      <c r="F22" s="12"/>
    </row>
    <row r="23" spans="1:6" ht="17.25" customHeight="1">
      <c r="A23" s="8" t="s">
        <v>126</v>
      </c>
      <c r="B23" s="9">
        <v>9.9199999999999997E-2</v>
      </c>
      <c r="C23" s="7">
        <f t="shared" si="0"/>
        <v>3.8300000000000001E-2</v>
      </c>
      <c r="D23" s="7">
        <f t="shared" si="2"/>
        <v>6.0899999999999996E-2</v>
      </c>
      <c r="E23" s="10">
        <f t="shared" si="1"/>
        <v>0.11499999999999999</v>
      </c>
      <c r="F23" s="12"/>
    </row>
    <row r="24" spans="1:6" ht="17.25" customHeight="1">
      <c r="A24" s="8" t="s">
        <v>127</v>
      </c>
      <c r="B24" s="9">
        <v>9.9700000000000011E-2</v>
      </c>
      <c r="C24" s="7">
        <f t="shared" si="0"/>
        <v>3.8300000000000001E-2</v>
      </c>
      <c r="D24" s="7">
        <f t="shared" si="2"/>
        <v>6.140000000000001E-2</v>
      </c>
      <c r="E24" s="10">
        <f t="shared" si="1"/>
        <v>0.11550000000000002</v>
      </c>
      <c r="F24" s="12"/>
    </row>
    <row r="25" spans="1:6" ht="17.25" customHeight="1">
      <c r="A25" s="8" t="s">
        <v>128</v>
      </c>
      <c r="B25" s="9">
        <v>9.9399999999999988E-2</v>
      </c>
      <c r="C25" s="7">
        <f t="shared" si="0"/>
        <v>3.8300000000000001E-2</v>
      </c>
      <c r="D25" s="7">
        <f t="shared" si="2"/>
        <v>6.1099999999999988E-2</v>
      </c>
      <c r="E25" s="10">
        <f t="shared" si="1"/>
        <v>0.1152</v>
      </c>
      <c r="F25" s="12"/>
    </row>
    <row r="26" spans="1:6" ht="17.25" customHeight="1">
      <c r="A26" s="8" t="s">
        <v>129</v>
      </c>
      <c r="B26" s="9">
        <v>9.9399999999999988E-2</v>
      </c>
      <c r="C26" s="7">
        <f t="shared" si="0"/>
        <v>3.8300000000000001E-2</v>
      </c>
      <c r="D26" s="7">
        <f t="shared" si="2"/>
        <v>6.1099999999999988E-2</v>
      </c>
      <c r="E26" s="10">
        <f t="shared" si="1"/>
        <v>0.1152</v>
      </c>
      <c r="F26" s="12"/>
    </row>
    <row r="27" spans="1:6" ht="17.25" customHeight="1">
      <c r="A27" s="8" t="s">
        <v>130</v>
      </c>
      <c r="B27" s="9">
        <v>0.1002</v>
      </c>
      <c r="C27" s="7">
        <f t="shared" si="0"/>
        <v>3.8300000000000001E-2</v>
      </c>
      <c r="D27" s="7">
        <f t="shared" si="2"/>
        <v>6.1899999999999997E-2</v>
      </c>
      <c r="E27" s="10">
        <f t="shared" si="1"/>
        <v>0.11599999999999999</v>
      </c>
      <c r="F27" s="12"/>
    </row>
    <row r="28" spans="1:6" ht="17.25" customHeight="1">
      <c r="A28" s="8" t="s">
        <v>131</v>
      </c>
      <c r="B28" s="9">
        <v>0.10039999999999999</v>
      </c>
      <c r="C28" s="7">
        <f t="shared" si="0"/>
        <v>3.8300000000000001E-2</v>
      </c>
      <c r="D28" s="7">
        <f t="shared" si="2"/>
        <v>6.2099999999999989E-2</v>
      </c>
      <c r="E28" s="10">
        <f t="shared" si="1"/>
        <v>0.1162</v>
      </c>
      <c r="F28" s="12"/>
    </row>
    <row r="29" spans="1:6" ht="17.25" customHeight="1">
      <c r="A29" s="8" t="s">
        <v>132</v>
      </c>
      <c r="B29" s="9">
        <v>0.10039999999999999</v>
      </c>
      <c r="C29" s="7">
        <f t="shared" si="0"/>
        <v>3.8300000000000001E-2</v>
      </c>
      <c r="D29" s="7">
        <f t="shared" si="2"/>
        <v>6.2099999999999989E-2</v>
      </c>
      <c r="E29" s="10">
        <f t="shared" si="1"/>
        <v>0.1162</v>
      </c>
      <c r="F29" s="12"/>
    </row>
    <row r="30" spans="1:6" ht="17.25" customHeight="1">
      <c r="A30" s="8" t="s">
        <v>133</v>
      </c>
      <c r="B30" s="9">
        <v>9.98E-2</v>
      </c>
      <c r="C30" s="7">
        <f t="shared" si="0"/>
        <v>3.8300000000000001E-2</v>
      </c>
      <c r="D30" s="7">
        <f t="shared" si="2"/>
        <v>6.1499999999999999E-2</v>
      </c>
      <c r="E30" s="10">
        <f t="shared" si="1"/>
        <v>0.11560000000000001</v>
      </c>
      <c r="F30" s="12"/>
    </row>
    <row r="31" spans="1:6" ht="17.25" customHeight="1">
      <c r="A31" s="8" t="s">
        <v>134</v>
      </c>
      <c r="B31" s="9">
        <v>9.9700000000000011E-2</v>
      </c>
      <c r="C31" s="7">
        <f t="shared" si="0"/>
        <v>3.8300000000000001E-2</v>
      </c>
      <c r="D31" s="7">
        <f t="shared" si="2"/>
        <v>6.140000000000001E-2</v>
      </c>
      <c r="E31" s="10">
        <f t="shared" si="1"/>
        <v>0.11550000000000002</v>
      </c>
      <c r="F31" s="12"/>
    </row>
    <row r="32" spans="1:6" ht="17.25" customHeight="1">
      <c r="A32" s="8" t="s">
        <v>135</v>
      </c>
      <c r="B32" s="9">
        <v>9.9600000000000008E-2</v>
      </c>
      <c r="C32" s="7">
        <f t="shared" si="0"/>
        <v>3.8300000000000001E-2</v>
      </c>
      <c r="D32" s="7">
        <f t="shared" si="2"/>
        <v>6.1300000000000007E-2</v>
      </c>
      <c r="E32" s="10">
        <f t="shared" si="1"/>
        <v>0.1154</v>
      </c>
      <c r="F32" s="12"/>
    </row>
    <row r="33" spans="1:6" ht="17.25" customHeight="1">
      <c r="A33" s="8" t="s">
        <v>136</v>
      </c>
      <c r="B33" s="9">
        <v>0.10060000000000001</v>
      </c>
      <c r="C33" s="7">
        <f t="shared" si="0"/>
        <v>3.8300000000000001E-2</v>
      </c>
      <c r="D33" s="7">
        <f t="shared" si="2"/>
        <v>6.2300000000000008E-2</v>
      </c>
      <c r="E33" s="10">
        <f t="shared" si="1"/>
        <v>0.1164</v>
      </c>
      <c r="F33" s="12"/>
    </row>
    <row r="34" spans="1:6" ht="17.25" customHeight="1">
      <c r="A34" s="8" t="s">
        <v>137</v>
      </c>
      <c r="B34" s="9">
        <v>0.1009</v>
      </c>
      <c r="C34" s="7">
        <f t="shared" si="0"/>
        <v>3.8300000000000001E-2</v>
      </c>
      <c r="D34" s="7">
        <f t="shared" si="2"/>
        <v>6.2600000000000003E-2</v>
      </c>
      <c r="E34" s="10">
        <f t="shared" si="1"/>
        <v>0.1167</v>
      </c>
      <c r="F34" s="12"/>
    </row>
    <row r="35" spans="1:6" ht="17.25" customHeight="1">
      <c r="A35" s="8" t="s">
        <v>138</v>
      </c>
      <c r="B35" s="9">
        <v>0.1003</v>
      </c>
      <c r="C35" s="7">
        <f t="shared" si="0"/>
        <v>3.8300000000000001E-2</v>
      </c>
      <c r="D35" s="7">
        <f t="shared" si="2"/>
        <v>6.2E-2</v>
      </c>
      <c r="E35" s="10">
        <f t="shared" si="1"/>
        <v>0.11610000000000001</v>
      </c>
      <c r="F35" s="12"/>
    </row>
    <row r="36" spans="1:6" ht="17.25" customHeight="1">
      <c r="A36" s="8" t="s">
        <v>139</v>
      </c>
      <c r="B36" s="9">
        <v>0.10099999999999999</v>
      </c>
      <c r="C36" s="7">
        <f t="shared" si="0"/>
        <v>3.8300000000000001E-2</v>
      </c>
      <c r="D36" s="7">
        <f t="shared" si="2"/>
        <v>6.2699999999999992E-2</v>
      </c>
      <c r="E36" s="10">
        <f t="shared" si="1"/>
        <v>0.11679999999999999</v>
      </c>
      <c r="F36" s="12"/>
    </row>
    <row r="37" spans="1:6" ht="17.25" customHeight="1">
      <c r="A37" s="8" t="s">
        <v>140</v>
      </c>
      <c r="B37" s="9">
        <v>0.10099999999999999</v>
      </c>
      <c r="C37" s="7">
        <f t="shared" si="0"/>
        <v>3.8300000000000001E-2</v>
      </c>
      <c r="D37" s="7">
        <f t="shared" si="2"/>
        <v>6.2699999999999992E-2</v>
      </c>
      <c r="E37" s="10">
        <f t="shared" si="1"/>
        <v>0.11679999999999999</v>
      </c>
      <c r="F37" s="12"/>
    </row>
    <row r="38" spans="1:6" ht="17.25" customHeight="1">
      <c r="A38" s="8" t="s">
        <v>141</v>
      </c>
      <c r="B38" s="9">
        <v>0.1011</v>
      </c>
      <c r="C38" s="7">
        <f t="shared" si="0"/>
        <v>3.8300000000000001E-2</v>
      </c>
      <c r="D38" s="7">
        <f t="shared" si="2"/>
        <v>6.2799999999999995E-2</v>
      </c>
      <c r="E38" s="10">
        <f t="shared" si="1"/>
        <v>0.1169</v>
      </c>
      <c r="F38" s="12"/>
    </row>
    <row r="39" spans="1:6" ht="17.25" customHeight="1">
      <c r="A39" s="8" t="s">
        <v>142</v>
      </c>
      <c r="B39" s="9">
        <v>0.1003</v>
      </c>
      <c r="C39" s="7">
        <f t="shared" si="0"/>
        <v>3.8300000000000001E-2</v>
      </c>
      <c r="D39" s="7">
        <f t="shared" si="2"/>
        <v>6.2E-2</v>
      </c>
      <c r="E39" s="10">
        <f t="shared" si="1"/>
        <v>0.11610000000000001</v>
      </c>
      <c r="F39" s="12"/>
    </row>
    <row r="40" spans="1:6" ht="17.25" customHeight="1">
      <c r="A40" s="8" t="s">
        <v>143</v>
      </c>
      <c r="B40" s="9">
        <v>0.10050000000000001</v>
      </c>
      <c r="C40" s="7">
        <f t="shared" si="0"/>
        <v>3.8300000000000001E-2</v>
      </c>
      <c r="D40" s="7">
        <f t="shared" si="2"/>
        <v>6.2200000000000005E-2</v>
      </c>
      <c r="E40" s="10">
        <f t="shared" si="1"/>
        <v>0.11630000000000001</v>
      </c>
      <c r="F40" s="12"/>
    </row>
    <row r="41" spans="1:6" ht="17.25" customHeight="1">
      <c r="A41" s="8" t="s">
        <v>144</v>
      </c>
      <c r="B41" s="9">
        <v>0.1009</v>
      </c>
      <c r="C41" s="7">
        <f t="shared" si="0"/>
        <v>3.8300000000000001E-2</v>
      </c>
      <c r="D41" s="7">
        <f t="shared" si="2"/>
        <v>6.2600000000000003E-2</v>
      </c>
      <c r="E41" s="10">
        <f t="shared" si="1"/>
        <v>0.1167</v>
      </c>
      <c r="F41" s="12"/>
    </row>
    <row r="42" spans="1:6" ht="17.25" customHeight="1">
      <c r="A42" s="8" t="s">
        <v>145</v>
      </c>
      <c r="B42" s="9">
        <v>0.10210000000000001</v>
      </c>
      <c r="C42" s="7">
        <f t="shared" si="0"/>
        <v>3.8300000000000001E-2</v>
      </c>
      <c r="D42" s="7">
        <f t="shared" si="2"/>
        <v>6.3800000000000009E-2</v>
      </c>
      <c r="E42" s="10">
        <f t="shared" si="1"/>
        <v>0.1179</v>
      </c>
      <c r="F42" s="12"/>
    </row>
    <row r="43" spans="1:6" ht="17.25" customHeight="1">
      <c r="A43" s="8" t="s">
        <v>146</v>
      </c>
      <c r="B43" s="9">
        <v>0.1007</v>
      </c>
      <c r="C43" s="7">
        <f t="shared" si="0"/>
        <v>3.8300000000000001E-2</v>
      </c>
      <c r="D43" s="7">
        <f t="shared" si="2"/>
        <v>6.2399999999999997E-2</v>
      </c>
      <c r="E43" s="10">
        <f t="shared" si="1"/>
        <v>0.11649999999999999</v>
      </c>
      <c r="F43" s="12"/>
    </row>
    <row r="44" spans="1:6" ht="17.25" customHeight="1">
      <c r="A44" s="8" t="s">
        <v>147</v>
      </c>
      <c r="B44" s="9">
        <v>0.1009</v>
      </c>
      <c r="C44" s="7">
        <f t="shared" si="0"/>
        <v>3.8300000000000001E-2</v>
      </c>
      <c r="D44" s="7">
        <f t="shared" si="2"/>
        <v>6.2600000000000003E-2</v>
      </c>
      <c r="E44" s="10">
        <f t="shared" si="1"/>
        <v>0.1167</v>
      </c>
      <c r="F44" s="12"/>
    </row>
    <row r="45" spans="1:6" ht="17.25" customHeight="1">
      <c r="A45" s="8" t="s">
        <v>148</v>
      </c>
      <c r="B45" s="9">
        <v>0.1003</v>
      </c>
      <c r="C45" s="7">
        <f t="shared" si="0"/>
        <v>3.8300000000000001E-2</v>
      </c>
      <c r="D45" s="7">
        <f t="shared" si="2"/>
        <v>6.2E-2</v>
      </c>
      <c r="E45" s="10">
        <f t="shared" si="1"/>
        <v>0.11610000000000001</v>
      </c>
      <c r="F45" s="12"/>
    </row>
    <row r="46" spans="1:6" ht="17.25" customHeight="1">
      <c r="A46" s="8" t="s">
        <v>149</v>
      </c>
      <c r="B46" s="9">
        <v>9.98E-2</v>
      </c>
      <c r="C46" s="7">
        <f t="shared" si="0"/>
        <v>3.8300000000000001E-2</v>
      </c>
      <c r="D46" s="7">
        <f t="shared" si="2"/>
        <v>6.1499999999999999E-2</v>
      </c>
      <c r="E46" s="10">
        <f t="shared" si="1"/>
        <v>0.11560000000000001</v>
      </c>
      <c r="F46" s="12"/>
    </row>
    <row r="47" spans="1:6" ht="17.25" customHeight="1">
      <c r="A47" s="8" t="s">
        <v>150</v>
      </c>
      <c r="B47" s="9">
        <v>0.1002</v>
      </c>
      <c r="C47" s="7">
        <f t="shared" si="0"/>
        <v>3.8300000000000001E-2</v>
      </c>
      <c r="D47" s="7">
        <f t="shared" si="2"/>
        <v>6.1899999999999997E-2</v>
      </c>
      <c r="E47" s="10">
        <f t="shared" si="1"/>
        <v>0.11599999999999999</v>
      </c>
      <c r="F47" s="12"/>
    </row>
    <row r="48" spans="1:6" ht="17.25" customHeight="1">
      <c r="A48" s="8" t="s">
        <v>151</v>
      </c>
      <c r="B48" s="9">
        <v>9.9600000000000008E-2</v>
      </c>
      <c r="C48" s="7">
        <f t="shared" si="0"/>
        <v>3.8300000000000001E-2</v>
      </c>
      <c r="D48" s="7">
        <f t="shared" si="2"/>
        <v>6.1300000000000007E-2</v>
      </c>
      <c r="E48" s="10">
        <f t="shared" si="1"/>
        <v>0.1154</v>
      </c>
      <c r="F48" s="12"/>
    </row>
  </sheetData>
  <phoneticPr fontId="2"/>
  <pageMargins left="0.70866141732283472" right="0.70866141732283472" top="0.55118110236220474" bottom="0.35433070866141736" header="0.31496062992125984" footer="0.31496062992125984"/>
  <pageSetup paperSize="9" orientation="portrait" r:id="rId1"/>
  <headerFooter>
    <oddHeader>&amp;C平成27年度保険料率表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9.9499999999999991E-2</v>
      </c>
      <c r="K10" s="227"/>
      <c r="L10" s="227"/>
      <c r="M10" s="228"/>
      <c r="N10" s="226">
        <f>VLOOKUP(B5,org!A2:E48,5,FALSE)</f>
        <v>0.11529999999999999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5770.9999999999991</v>
      </c>
      <c r="K15" s="46"/>
      <c r="L15" s="47">
        <f>J15/2</f>
        <v>2885.4999999999995</v>
      </c>
      <c r="M15" s="42"/>
      <c r="N15" s="45">
        <f>C15*$N$10</f>
        <v>6687.3999999999987</v>
      </c>
      <c r="O15" s="46"/>
      <c r="P15" s="47">
        <f>N15/2</f>
        <v>3343.6999999999994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6765.9999999999991</v>
      </c>
      <c r="K16" s="59"/>
      <c r="L16" s="60">
        <f t="shared" ref="L16:L61" si="1">J16/2</f>
        <v>3382.9999999999995</v>
      </c>
      <c r="M16" s="61"/>
      <c r="N16" s="58">
        <f t="shared" ref="N16:N61" si="2">C16*$N$10</f>
        <v>7840.3999999999987</v>
      </c>
      <c r="O16" s="59"/>
      <c r="P16" s="62">
        <f t="shared" ref="P16:P61" si="3">N16/2</f>
        <v>3920.1999999999994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7760.9999999999991</v>
      </c>
      <c r="K17" s="71"/>
      <c r="L17" s="72">
        <f t="shared" si="1"/>
        <v>3880.4999999999995</v>
      </c>
      <c r="M17" s="73"/>
      <c r="N17" s="70">
        <f t="shared" si="2"/>
        <v>8993.4</v>
      </c>
      <c r="O17" s="71"/>
      <c r="P17" s="74">
        <f t="shared" si="3"/>
        <v>4496.7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8756</v>
      </c>
      <c r="K18" s="59"/>
      <c r="L18" s="60">
        <f t="shared" si="1"/>
        <v>4378</v>
      </c>
      <c r="M18" s="61"/>
      <c r="N18" s="58">
        <f>C18*$N$10</f>
        <v>10146.4</v>
      </c>
      <c r="O18" s="59"/>
      <c r="P18" s="62">
        <f t="shared" si="3"/>
        <v>5073.2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9751</v>
      </c>
      <c r="K19" s="79"/>
      <c r="L19" s="80">
        <f t="shared" si="1"/>
        <v>4875.5</v>
      </c>
      <c r="M19" s="81"/>
      <c r="N19" s="70">
        <f t="shared" si="2"/>
        <v>11299.399999999998</v>
      </c>
      <c r="O19" s="79"/>
      <c r="P19" s="74">
        <f t="shared" si="3"/>
        <v>5649.6999999999989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10347.999999999998</v>
      </c>
      <c r="K20" s="91"/>
      <c r="L20" s="92">
        <f t="shared" si="1"/>
        <v>5173.9999999999991</v>
      </c>
      <c r="M20" s="93"/>
      <c r="N20" s="58">
        <f t="shared" si="2"/>
        <v>11991.199999999999</v>
      </c>
      <c r="O20" s="91"/>
      <c r="P20" s="62">
        <f t="shared" si="3"/>
        <v>5995.5999999999995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10944.999999999998</v>
      </c>
      <c r="K21" s="79"/>
      <c r="L21" s="80">
        <f t="shared" si="1"/>
        <v>5472.4999999999991</v>
      </c>
      <c r="M21" s="81"/>
      <c r="N21" s="70">
        <f t="shared" si="2"/>
        <v>12682.999999999998</v>
      </c>
      <c r="O21" s="79"/>
      <c r="P21" s="74">
        <f t="shared" si="3"/>
        <v>6341.4999999999991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11740.999999999998</v>
      </c>
      <c r="K22" s="91"/>
      <c r="L22" s="92">
        <f t="shared" si="1"/>
        <v>5870.4999999999991</v>
      </c>
      <c r="M22" s="93"/>
      <c r="N22" s="58">
        <f t="shared" si="2"/>
        <v>13605.399999999998</v>
      </c>
      <c r="O22" s="91"/>
      <c r="P22" s="62">
        <f t="shared" si="3"/>
        <v>6802.6999999999989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12536.999999999998</v>
      </c>
      <c r="K23" s="79"/>
      <c r="L23" s="80">
        <f t="shared" si="1"/>
        <v>6268.4999999999991</v>
      </c>
      <c r="M23" s="81"/>
      <c r="N23" s="70">
        <f t="shared" si="2"/>
        <v>14527.799999999997</v>
      </c>
      <c r="O23" s="79"/>
      <c r="P23" s="74">
        <f t="shared" si="3"/>
        <v>7263.8999999999987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13332.999999999998</v>
      </c>
      <c r="K24" s="107"/>
      <c r="L24" s="108">
        <f t="shared" si="1"/>
        <v>6666.4999999999991</v>
      </c>
      <c r="M24" s="109"/>
      <c r="N24" s="58">
        <f t="shared" si="2"/>
        <v>15450.199999999999</v>
      </c>
      <c r="O24" s="107"/>
      <c r="P24" s="62">
        <f t="shared" si="3"/>
        <v>7725.0999999999995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14128.999999999998</v>
      </c>
      <c r="K25" s="117"/>
      <c r="L25" s="118">
        <f t="shared" si="1"/>
        <v>7064.4999999999991</v>
      </c>
      <c r="M25" s="119"/>
      <c r="N25" s="70">
        <f t="shared" si="2"/>
        <v>16372.599999999999</v>
      </c>
      <c r="O25" s="117"/>
      <c r="P25" s="74">
        <f t="shared" si="3"/>
        <v>8186.2999999999993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14924.999999999998</v>
      </c>
      <c r="K26" s="107"/>
      <c r="L26" s="108">
        <f t="shared" si="1"/>
        <v>7462.4999999999991</v>
      </c>
      <c r="M26" s="109"/>
      <c r="N26" s="58">
        <f t="shared" si="2"/>
        <v>17294.999999999996</v>
      </c>
      <c r="O26" s="107"/>
      <c r="P26" s="62">
        <f t="shared" si="3"/>
        <v>8647.4999999999982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15919.999999999998</v>
      </c>
      <c r="K27" s="117"/>
      <c r="L27" s="118">
        <f t="shared" si="1"/>
        <v>7959.9999999999991</v>
      </c>
      <c r="M27" s="119"/>
      <c r="N27" s="70">
        <f t="shared" si="2"/>
        <v>18447.999999999996</v>
      </c>
      <c r="O27" s="117"/>
      <c r="P27" s="74">
        <f t="shared" si="3"/>
        <v>9223.9999999999982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16915</v>
      </c>
      <c r="K28" s="107"/>
      <c r="L28" s="108">
        <f t="shared" si="1"/>
        <v>8457.5</v>
      </c>
      <c r="M28" s="109"/>
      <c r="N28" s="58">
        <f t="shared" si="2"/>
        <v>19600.999999999996</v>
      </c>
      <c r="O28" s="107"/>
      <c r="P28" s="62">
        <f t="shared" si="3"/>
        <v>9800.4999999999982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17910</v>
      </c>
      <c r="K29" s="117"/>
      <c r="L29" s="118">
        <f t="shared" si="1"/>
        <v>8955</v>
      </c>
      <c r="M29" s="119"/>
      <c r="N29" s="70">
        <f t="shared" si="2"/>
        <v>20753.999999999996</v>
      </c>
      <c r="O29" s="117"/>
      <c r="P29" s="74">
        <f t="shared" si="3"/>
        <v>10376.999999999998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18905</v>
      </c>
      <c r="K30" s="107"/>
      <c r="L30" s="108">
        <f t="shared" si="1"/>
        <v>9452.5</v>
      </c>
      <c r="M30" s="109"/>
      <c r="N30" s="58">
        <f t="shared" si="2"/>
        <v>21906.999999999996</v>
      </c>
      <c r="O30" s="107"/>
      <c r="P30" s="62">
        <f t="shared" si="3"/>
        <v>10953.499999999998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19900</v>
      </c>
      <c r="K31" s="124"/>
      <c r="L31" s="125">
        <f t="shared" si="1"/>
        <v>9950</v>
      </c>
      <c r="M31" s="119"/>
      <c r="N31" s="70">
        <f t="shared" si="2"/>
        <v>23059.999999999996</v>
      </c>
      <c r="O31" s="117"/>
      <c r="P31" s="74">
        <f t="shared" si="3"/>
        <v>11529.999999999998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21889.999999999996</v>
      </c>
      <c r="K32" s="126"/>
      <c r="L32" s="127">
        <f t="shared" si="1"/>
        <v>10944.999999999998</v>
      </c>
      <c r="M32" s="109"/>
      <c r="N32" s="58">
        <f t="shared" si="2"/>
        <v>25365.999999999996</v>
      </c>
      <c r="O32" s="107"/>
      <c r="P32" s="62">
        <f t="shared" si="3"/>
        <v>12682.999999999998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23879.999999999996</v>
      </c>
      <c r="K33" s="124"/>
      <c r="L33" s="125">
        <f t="shared" si="1"/>
        <v>11939.999999999998</v>
      </c>
      <c r="M33" s="119"/>
      <c r="N33" s="70">
        <f t="shared" si="2"/>
        <v>27671.999999999996</v>
      </c>
      <c r="O33" s="117"/>
      <c r="P33" s="74">
        <f t="shared" si="3"/>
        <v>13835.999999999998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25869.999999999996</v>
      </c>
      <c r="K34" s="126"/>
      <c r="L34" s="127">
        <f t="shared" si="1"/>
        <v>12934.999999999998</v>
      </c>
      <c r="M34" s="109"/>
      <c r="N34" s="58">
        <f t="shared" si="2"/>
        <v>29977.999999999996</v>
      </c>
      <c r="O34" s="107"/>
      <c r="P34" s="62">
        <f t="shared" si="3"/>
        <v>14988.999999999998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27859.999999999996</v>
      </c>
      <c r="K35" s="124"/>
      <c r="L35" s="125">
        <f t="shared" si="1"/>
        <v>13929.999999999998</v>
      </c>
      <c r="M35" s="119"/>
      <c r="N35" s="70">
        <f t="shared" si="2"/>
        <v>32283.999999999996</v>
      </c>
      <c r="O35" s="117"/>
      <c r="P35" s="74">
        <f t="shared" si="3"/>
        <v>16141.999999999998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29849.999999999996</v>
      </c>
      <c r="K36" s="126"/>
      <c r="L36" s="127">
        <f t="shared" si="1"/>
        <v>14924.999999999998</v>
      </c>
      <c r="M36" s="109"/>
      <c r="N36" s="58">
        <f t="shared" si="2"/>
        <v>34589.999999999993</v>
      </c>
      <c r="O36" s="107"/>
      <c r="P36" s="62">
        <f t="shared" si="3"/>
        <v>17294.999999999996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31839.999999999996</v>
      </c>
      <c r="K37" s="124"/>
      <c r="L37" s="125">
        <f t="shared" si="1"/>
        <v>15919.999999999998</v>
      </c>
      <c r="M37" s="119"/>
      <c r="N37" s="70">
        <f t="shared" si="2"/>
        <v>36895.999999999993</v>
      </c>
      <c r="O37" s="117"/>
      <c r="P37" s="74">
        <f t="shared" si="3"/>
        <v>18447.999999999996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33830</v>
      </c>
      <c r="K38" s="126"/>
      <c r="L38" s="127">
        <f t="shared" si="1"/>
        <v>16915</v>
      </c>
      <c r="M38" s="109"/>
      <c r="N38" s="58">
        <f t="shared" si="2"/>
        <v>39201.999999999993</v>
      </c>
      <c r="O38" s="107"/>
      <c r="P38" s="62">
        <f t="shared" si="3"/>
        <v>19600.999999999996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35820</v>
      </c>
      <c r="K39" s="124"/>
      <c r="L39" s="125">
        <f t="shared" si="1"/>
        <v>17910</v>
      </c>
      <c r="M39" s="119"/>
      <c r="N39" s="70">
        <f t="shared" si="2"/>
        <v>41507.999999999993</v>
      </c>
      <c r="O39" s="117"/>
      <c r="P39" s="74">
        <f t="shared" si="3"/>
        <v>20753.999999999996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37810</v>
      </c>
      <c r="K40" s="126"/>
      <c r="L40" s="127">
        <f t="shared" si="1"/>
        <v>18905</v>
      </c>
      <c r="M40" s="109"/>
      <c r="N40" s="58">
        <f t="shared" si="2"/>
        <v>43813.999999999993</v>
      </c>
      <c r="O40" s="107"/>
      <c r="P40" s="62">
        <f t="shared" si="3"/>
        <v>21906.999999999996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40795</v>
      </c>
      <c r="K41" s="124"/>
      <c r="L41" s="125">
        <f t="shared" si="1"/>
        <v>20397.5</v>
      </c>
      <c r="M41" s="119"/>
      <c r="N41" s="70">
        <f t="shared" si="2"/>
        <v>47272.999999999993</v>
      </c>
      <c r="O41" s="117"/>
      <c r="P41" s="74">
        <f t="shared" si="3"/>
        <v>23636.499999999996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43779.999999999993</v>
      </c>
      <c r="K42" s="126"/>
      <c r="L42" s="127">
        <f t="shared" si="1"/>
        <v>21889.999999999996</v>
      </c>
      <c r="M42" s="109"/>
      <c r="N42" s="58">
        <f t="shared" si="2"/>
        <v>50731.999999999993</v>
      </c>
      <c r="O42" s="107"/>
      <c r="P42" s="62">
        <f t="shared" si="3"/>
        <v>25365.999999999996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46764.999999999993</v>
      </c>
      <c r="K43" s="124"/>
      <c r="L43" s="125">
        <f t="shared" si="1"/>
        <v>23382.499999999996</v>
      </c>
      <c r="M43" s="119"/>
      <c r="N43" s="70">
        <f t="shared" si="2"/>
        <v>54190.999999999993</v>
      </c>
      <c r="O43" s="117"/>
      <c r="P43" s="74">
        <f t="shared" si="3"/>
        <v>27095.499999999996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49749.999999999993</v>
      </c>
      <c r="K44" s="126"/>
      <c r="L44" s="127">
        <f t="shared" si="1"/>
        <v>24874.999999999996</v>
      </c>
      <c r="M44" s="109"/>
      <c r="N44" s="58">
        <f t="shared" si="2"/>
        <v>57649.999999999993</v>
      </c>
      <c r="O44" s="107"/>
      <c r="P44" s="62">
        <f t="shared" si="3"/>
        <v>28824.999999999996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52734.999999999993</v>
      </c>
      <c r="K45" s="124"/>
      <c r="L45" s="125">
        <f t="shared" si="1"/>
        <v>26367.499999999996</v>
      </c>
      <c r="M45" s="119"/>
      <c r="N45" s="70">
        <f t="shared" si="2"/>
        <v>61108.999999999993</v>
      </c>
      <c r="O45" s="117"/>
      <c r="P45" s="74">
        <f t="shared" si="3"/>
        <v>30554.499999999996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55719.999999999993</v>
      </c>
      <c r="K46" s="126"/>
      <c r="L46" s="127">
        <f t="shared" si="1"/>
        <v>27859.999999999996</v>
      </c>
      <c r="M46" s="109"/>
      <c r="N46" s="58">
        <f t="shared" si="2"/>
        <v>64567.999999999993</v>
      </c>
      <c r="O46" s="107"/>
      <c r="P46" s="62">
        <f t="shared" si="3"/>
        <v>32283.999999999996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58704.999999999993</v>
      </c>
      <c r="K47" s="124"/>
      <c r="L47" s="125">
        <f t="shared" si="1"/>
        <v>29352.499999999996</v>
      </c>
      <c r="M47" s="119"/>
      <c r="N47" s="70">
        <f t="shared" si="2"/>
        <v>68026.999999999985</v>
      </c>
      <c r="O47" s="117"/>
      <c r="P47" s="74">
        <f t="shared" si="3"/>
        <v>34013.499999999993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61689.999999999993</v>
      </c>
      <c r="K48" s="126"/>
      <c r="L48" s="127">
        <f t="shared" si="1"/>
        <v>30844.999999999996</v>
      </c>
      <c r="M48" s="109"/>
      <c r="N48" s="58">
        <f t="shared" si="2"/>
        <v>71485.999999999985</v>
      </c>
      <c r="O48" s="107"/>
      <c r="P48" s="62">
        <f t="shared" si="3"/>
        <v>35742.999999999993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64674.999999999993</v>
      </c>
      <c r="K49" s="124"/>
      <c r="L49" s="125">
        <f t="shared" si="1"/>
        <v>32337.499999999996</v>
      </c>
      <c r="M49" s="119"/>
      <c r="N49" s="70">
        <f t="shared" si="2"/>
        <v>74944.999999999985</v>
      </c>
      <c r="O49" s="117"/>
      <c r="P49" s="74">
        <f t="shared" si="3"/>
        <v>37472.499999999993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67660</v>
      </c>
      <c r="K50" s="126"/>
      <c r="L50" s="127">
        <f t="shared" si="1"/>
        <v>33830</v>
      </c>
      <c r="M50" s="109"/>
      <c r="N50" s="58">
        <f t="shared" si="2"/>
        <v>78403.999999999985</v>
      </c>
      <c r="O50" s="107"/>
      <c r="P50" s="62">
        <f t="shared" si="3"/>
        <v>39201.999999999993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70645</v>
      </c>
      <c r="K51" s="124"/>
      <c r="L51" s="125">
        <f t="shared" si="1"/>
        <v>35322.5</v>
      </c>
      <c r="M51" s="119"/>
      <c r="N51" s="70">
        <f t="shared" si="2"/>
        <v>81862.999999999985</v>
      </c>
      <c r="O51" s="117"/>
      <c r="P51" s="74">
        <f t="shared" si="3"/>
        <v>40931.499999999993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74625</v>
      </c>
      <c r="K52" s="126"/>
      <c r="L52" s="127">
        <f t="shared" si="1"/>
        <v>37312.5</v>
      </c>
      <c r="M52" s="109"/>
      <c r="N52" s="58">
        <f t="shared" si="2"/>
        <v>86474.999999999985</v>
      </c>
      <c r="O52" s="107"/>
      <c r="P52" s="62">
        <f t="shared" si="3"/>
        <v>43237.499999999993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78605</v>
      </c>
      <c r="K53" s="124"/>
      <c r="L53" s="125">
        <f t="shared" si="1"/>
        <v>39302.5</v>
      </c>
      <c r="M53" s="119"/>
      <c r="N53" s="70">
        <f t="shared" si="2"/>
        <v>91086.999999999985</v>
      </c>
      <c r="O53" s="117"/>
      <c r="P53" s="74">
        <f t="shared" si="3"/>
        <v>45543.499999999993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82584.999999999985</v>
      </c>
      <c r="K54" s="126"/>
      <c r="L54" s="127">
        <f t="shared" si="1"/>
        <v>41292.499999999993</v>
      </c>
      <c r="M54" s="109"/>
      <c r="N54" s="58">
        <f t="shared" si="2"/>
        <v>95698.999999999985</v>
      </c>
      <c r="O54" s="107"/>
      <c r="P54" s="62">
        <f t="shared" si="3"/>
        <v>47849.499999999993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87559.999999999985</v>
      </c>
      <c r="K55" s="43"/>
      <c r="L55" s="145">
        <f t="shared" si="1"/>
        <v>43779.999999999993</v>
      </c>
      <c r="M55" s="146"/>
      <c r="N55" s="70">
        <f t="shared" si="2"/>
        <v>101463.99999999999</v>
      </c>
      <c r="O55" s="147"/>
      <c r="P55" s="74">
        <f t="shared" si="3"/>
        <v>50731.999999999993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92534.999999999985</v>
      </c>
      <c r="K56" s="56"/>
      <c r="L56" s="149">
        <f t="shared" si="1"/>
        <v>46267.499999999993</v>
      </c>
      <c r="M56" s="93"/>
      <c r="N56" s="58">
        <f t="shared" si="2"/>
        <v>107228.99999999999</v>
      </c>
      <c r="O56" s="91"/>
      <c r="P56" s="62">
        <f t="shared" si="3"/>
        <v>53614.499999999993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97509.999999999985</v>
      </c>
      <c r="K57" s="79"/>
      <c r="L57" s="80">
        <f t="shared" si="1"/>
        <v>48754.999999999993</v>
      </c>
      <c r="M57" s="81"/>
      <c r="N57" s="70">
        <f t="shared" si="2"/>
        <v>112993.99999999999</v>
      </c>
      <c r="O57" s="79"/>
      <c r="P57" s="74">
        <f t="shared" si="3"/>
        <v>56496.999999999993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102484.99999999999</v>
      </c>
      <c r="K58" s="91"/>
      <c r="L58" s="92">
        <f t="shared" si="1"/>
        <v>51242.499999999993</v>
      </c>
      <c r="M58" s="93"/>
      <c r="N58" s="58">
        <f t="shared" si="2"/>
        <v>118758.99999999999</v>
      </c>
      <c r="O58" s="91"/>
      <c r="P58" s="62">
        <f t="shared" si="3"/>
        <v>59379.499999999993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108454.99999999999</v>
      </c>
      <c r="K59" s="79"/>
      <c r="L59" s="80">
        <f t="shared" si="1"/>
        <v>54227.499999999993</v>
      </c>
      <c r="M59" s="81"/>
      <c r="N59" s="70">
        <f t="shared" si="2"/>
        <v>125676.99999999999</v>
      </c>
      <c r="O59" s="79"/>
      <c r="P59" s="74">
        <f t="shared" si="3"/>
        <v>62838.499999999993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114424.99999999999</v>
      </c>
      <c r="K60" s="91"/>
      <c r="L60" s="92">
        <f t="shared" si="1"/>
        <v>57212.499999999993</v>
      </c>
      <c r="M60" s="93"/>
      <c r="N60" s="58">
        <f t="shared" si="2"/>
        <v>132594.99999999997</v>
      </c>
      <c r="O60" s="91"/>
      <c r="P60" s="62">
        <f t="shared" si="3"/>
        <v>66297.499999999985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120394.99999999999</v>
      </c>
      <c r="K61" s="162"/>
      <c r="L61" s="163">
        <f t="shared" si="1"/>
        <v>60197.499999999993</v>
      </c>
      <c r="M61" s="157"/>
      <c r="N61" s="164">
        <f t="shared" si="2"/>
        <v>139512.99999999997</v>
      </c>
      <c r="O61" s="162"/>
      <c r="P61" s="165">
        <f t="shared" si="3"/>
        <v>69756.499999999985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9.9499999999999991E-2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9.9199999999999997E-2</v>
      </c>
      <c r="K10" s="227"/>
      <c r="L10" s="227"/>
      <c r="M10" s="228"/>
      <c r="N10" s="226">
        <f>VLOOKUP(B5,org!A2:E48,5,FALSE)</f>
        <v>0.11499999999999999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5753.5999999999995</v>
      </c>
      <c r="K15" s="46"/>
      <c r="L15" s="47">
        <f>J15/2</f>
        <v>2876.7999999999997</v>
      </c>
      <c r="M15" s="42"/>
      <c r="N15" s="45">
        <f>C15*$N$10</f>
        <v>6669.9999999999991</v>
      </c>
      <c r="O15" s="46"/>
      <c r="P15" s="47">
        <f>N15/2</f>
        <v>3334.9999999999995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6745.5999999999995</v>
      </c>
      <c r="K16" s="59"/>
      <c r="L16" s="60">
        <f t="shared" ref="L16:L61" si="1">J16/2</f>
        <v>3372.7999999999997</v>
      </c>
      <c r="M16" s="61"/>
      <c r="N16" s="58">
        <f t="shared" ref="N16:N61" si="2">C16*$N$10</f>
        <v>7819.9999999999991</v>
      </c>
      <c r="O16" s="59"/>
      <c r="P16" s="62">
        <f t="shared" ref="P16:P61" si="3">N16/2</f>
        <v>3909.9999999999995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7737.5999999999995</v>
      </c>
      <c r="K17" s="71"/>
      <c r="L17" s="72">
        <f t="shared" si="1"/>
        <v>3868.7999999999997</v>
      </c>
      <c r="M17" s="73"/>
      <c r="N17" s="70">
        <f t="shared" si="2"/>
        <v>8970</v>
      </c>
      <c r="O17" s="71"/>
      <c r="P17" s="74">
        <f t="shared" si="3"/>
        <v>4485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8729.6</v>
      </c>
      <c r="K18" s="59"/>
      <c r="L18" s="60">
        <f t="shared" si="1"/>
        <v>4364.8</v>
      </c>
      <c r="M18" s="61"/>
      <c r="N18" s="58">
        <f>C18*$N$10</f>
        <v>10120</v>
      </c>
      <c r="O18" s="59"/>
      <c r="P18" s="62">
        <f t="shared" si="3"/>
        <v>5060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9721.6</v>
      </c>
      <c r="K19" s="79"/>
      <c r="L19" s="80">
        <f t="shared" si="1"/>
        <v>4860.8</v>
      </c>
      <c r="M19" s="81"/>
      <c r="N19" s="70">
        <f t="shared" si="2"/>
        <v>11270</v>
      </c>
      <c r="O19" s="79"/>
      <c r="P19" s="74">
        <f t="shared" si="3"/>
        <v>5635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10316.799999999999</v>
      </c>
      <c r="K20" s="91"/>
      <c r="L20" s="92">
        <f t="shared" si="1"/>
        <v>5158.3999999999996</v>
      </c>
      <c r="M20" s="93"/>
      <c r="N20" s="58">
        <f t="shared" si="2"/>
        <v>11959.999999999998</v>
      </c>
      <c r="O20" s="91"/>
      <c r="P20" s="62">
        <f t="shared" si="3"/>
        <v>5979.9999999999991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10912</v>
      </c>
      <c r="K21" s="79"/>
      <c r="L21" s="80">
        <f t="shared" si="1"/>
        <v>5456</v>
      </c>
      <c r="M21" s="81"/>
      <c r="N21" s="70">
        <f t="shared" si="2"/>
        <v>12649.999999999998</v>
      </c>
      <c r="O21" s="79"/>
      <c r="P21" s="74">
        <f t="shared" si="3"/>
        <v>6324.9999999999991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11705.6</v>
      </c>
      <c r="K22" s="91"/>
      <c r="L22" s="92">
        <f t="shared" si="1"/>
        <v>5852.8</v>
      </c>
      <c r="M22" s="93"/>
      <c r="N22" s="58">
        <f t="shared" si="2"/>
        <v>13569.999999999998</v>
      </c>
      <c r="O22" s="91"/>
      <c r="P22" s="62">
        <f t="shared" si="3"/>
        <v>6784.9999999999991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12499.199999999999</v>
      </c>
      <c r="K23" s="79"/>
      <c r="L23" s="80">
        <f t="shared" si="1"/>
        <v>6249.5999999999995</v>
      </c>
      <c r="M23" s="81"/>
      <c r="N23" s="70">
        <f t="shared" si="2"/>
        <v>14489.999999999998</v>
      </c>
      <c r="O23" s="79"/>
      <c r="P23" s="74">
        <f t="shared" si="3"/>
        <v>7244.9999999999991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13292.8</v>
      </c>
      <c r="K24" s="107"/>
      <c r="L24" s="108">
        <f t="shared" si="1"/>
        <v>6646.4</v>
      </c>
      <c r="M24" s="109"/>
      <c r="N24" s="58">
        <f t="shared" si="2"/>
        <v>15409.999999999998</v>
      </c>
      <c r="O24" s="107"/>
      <c r="P24" s="62">
        <f t="shared" si="3"/>
        <v>7704.9999999999991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14086.4</v>
      </c>
      <c r="K25" s="117"/>
      <c r="L25" s="118">
        <f t="shared" si="1"/>
        <v>7043.2</v>
      </c>
      <c r="M25" s="119"/>
      <c r="N25" s="70">
        <f t="shared" si="2"/>
        <v>16329.999999999998</v>
      </c>
      <c r="O25" s="117"/>
      <c r="P25" s="74">
        <f t="shared" si="3"/>
        <v>8164.9999999999991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14880</v>
      </c>
      <c r="K26" s="107"/>
      <c r="L26" s="108">
        <f t="shared" si="1"/>
        <v>7440</v>
      </c>
      <c r="M26" s="109"/>
      <c r="N26" s="58">
        <f t="shared" si="2"/>
        <v>17250</v>
      </c>
      <c r="O26" s="107"/>
      <c r="P26" s="62">
        <f t="shared" si="3"/>
        <v>8625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15872</v>
      </c>
      <c r="K27" s="117"/>
      <c r="L27" s="118">
        <f t="shared" si="1"/>
        <v>7936</v>
      </c>
      <c r="M27" s="119"/>
      <c r="N27" s="70">
        <f t="shared" si="2"/>
        <v>18400</v>
      </c>
      <c r="O27" s="117"/>
      <c r="P27" s="74">
        <f t="shared" si="3"/>
        <v>9200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16864</v>
      </c>
      <c r="K28" s="107"/>
      <c r="L28" s="108">
        <f t="shared" si="1"/>
        <v>8432</v>
      </c>
      <c r="M28" s="109"/>
      <c r="N28" s="58">
        <f t="shared" si="2"/>
        <v>19550</v>
      </c>
      <c r="O28" s="107"/>
      <c r="P28" s="62">
        <f t="shared" si="3"/>
        <v>9775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17856</v>
      </c>
      <c r="K29" s="117"/>
      <c r="L29" s="118">
        <f t="shared" si="1"/>
        <v>8928</v>
      </c>
      <c r="M29" s="119"/>
      <c r="N29" s="70">
        <f t="shared" si="2"/>
        <v>20700</v>
      </c>
      <c r="O29" s="117"/>
      <c r="P29" s="74">
        <f t="shared" si="3"/>
        <v>10350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18848</v>
      </c>
      <c r="K30" s="107"/>
      <c r="L30" s="108">
        <f t="shared" si="1"/>
        <v>9424</v>
      </c>
      <c r="M30" s="109"/>
      <c r="N30" s="58">
        <f t="shared" si="2"/>
        <v>21850</v>
      </c>
      <c r="O30" s="107"/>
      <c r="P30" s="62">
        <f t="shared" si="3"/>
        <v>10925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19840</v>
      </c>
      <c r="K31" s="124"/>
      <c r="L31" s="125">
        <f t="shared" si="1"/>
        <v>9920</v>
      </c>
      <c r="M31" s="119"/>
      <c r="N31" s="70">
        <f t="shared" si="2"/>
        <v>23000</v>
      </c>
      <c r="O31" s="117"/>
      <c r="P31" s="74">
        <f t="shared" si="3"/>
        <v>11500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21824</v>
      </c>
      <c r="K32" s="126"/>
      <c r="L32" s="127">
        <f t="shared" si="1"/>
        <v>10912</v>
      </c>
      <c r="M32" s="109"/>
      <c r="N32" s="58">
        <f t="shared" si="2"/>
        <v>25299.999999999996</v>
      </c>
      <c r="O32" s="107"/>
      <c r="P32" s="62">
        <f t="shared" si="3"/>
        <v>12649.999999999998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23808</v>
      </c>
      <c r="K33" s="124"/>
      <c r="L33" s="125">
        <f t="shared" si="1"/>
        <v>11904</v>
      </c>
      <c r="M33" s="119"/>
      <c r="N33" s="70">
        <f t="shared" si="2"/>
        <v>27599.999999999996</v>
      </c>
      <c r="O33" s="117"/>
      <c r="P33" s="74">
        <f t="shared" si="3"/>
        <v>13799.999999999998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25792</v>
      </c>
      <c r="K34" s="126"/>
      <c r="L34" s="127">
        <f t="shared" si="1"/>
        <v>12896</v>
      </c>
      <c r="M34" s="109"/>
      <c r="N34" s="58">
        <f t="shared" si="2"/>
        <v>29899.999999999996</v>
      </c>
      <c r="O34" s="107"/>
      <c r="P34" s="62">
        <f t="shared" si="3"/>
        <v>14949.999999999998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27776</v>
      </c>
      <c r="K35" s="124"/>
      <c r="L35" s="125">
        <f t="shared" si="1"/>
        <v>13888</v>
      </c>
      <c r="M35" s="119"/>
      <c r="N35" s="70">
        <f t="shared" si="2"/>
        <v>32199.999999999996</v>
      </c>
      <c r="O35" s="117"/>
      <c r="P35" s="74">
        <f t="shared" si="3"/>
        <v>16099.999999999998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29760</v>
      </c>
      <c r="K36" s="126"/>
      <c r="L36" s="127">
        <f t="shared" si="1"/>
        <v>14880</v>
      </c>
      <c r="M36" s="109"/>
      <c r="N36" s="58">
        <f t="shared" si="2"/>
        <v>34500</v>
      </c>
      <c r="O36" s="107"/>
      <c r="P36" s="62">
        <f t="shared" si="3"/>
        <v>17250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31744</v>
      </c>
      <c r="K37" s="124"/>
      <c r="L37" s="125">
        <f t="shared" si="1"/>
        <v>15872</v>
      </c>
      <c r="M37" s="119"/>
      <c r="N37" s="70">
        <f t="shared" si="2"/>
        <v>36800</v>
      </c>
      <c r="O37" s="117"/>
      <c r="P37" s="74">
        <f t="shared" si="3"/>
        <v>18400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33728</v>
      </c>
      <c r="K38" s="126"/>
      <c r="L38" s="127">
        <f t="shared" si="1"/>
        <v>16864</v>
      </c>
      <c r="M38" s="109"/>
      <c r="N38" s="58">
        <f t="shared" si="2"/>
        <v>39100</v>
      </c>
      <c r="O38" s="107"/>
      <c r="P38" s="62">
        <f t="shared" si="3"/>
        <v>19550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35712</v>
      </c>
      <c r="K39" s="124"/>
      <c r="L39" s="125">
        <f t="shared" si="1"/>
        <v>17856</v>
      </c>
      <c r="M39" s="119"/>
      <c r="N39" s="70">
        <f t="shared" si="2"/>
        <v>41400</v>
      </c>
      <c r="O39" s="117"/>
      <c r="P39" s="74">
        <f t="shared" si="3"/>
        <v>20700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37696</v>
      </c>
      <c r="K40" s="126"/>
      <c r="L40" s="127">
        <f t="shared" si="1"/>
        <v>18848</v>
      </c>
      <c r="M40" s="109"/>
      <c r="N40" s="58">
        <f t="shared" si="2"/>
        <v>43700</v>
      </c>
      <c r="O40" s="107"/>
      <c r="P40" s="62">
        <f t="shared" si="3"/>
        <v>21850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40672</v>
      </c>
      <c r="K41" s="124"/>
      <c r="L41" s="125">
        <f t="shared" si="1"/>
        <v>20336</v>
      </c>
      <c r="M41" s="119"/>
      <c r="N41" s="70">
        <f t="shared" si="2"/>
        <v>47149.999999999993</v>
      </c>
      <c r="O41" s="117"/>
      <c r="P41" s="74">
        <f t="shared" si="3"/>
        <v>23574.999999999996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43648</v>
      </c>
      <c r="K42" s="126"/>
      <c r="L42" s="127">
        <f t="shared" si="1"/>
        <v>21824</v>
      </c>
      <c r="M42" s="109"/>
      <c r="N42" s="58">
        <f t="shared" si="2"/>
        <v>50599.999999999993</v>
      </c>
      <c r="O42" s="107"/>
      <c r="P42" s="62">
        <f t="shared" si="3"/>
        <v>25299.999999999996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46624</v>
      </c>
      <c r="K43" s="124"/>
      <c r="L43" s="125">
        <f t="shared" si="1"/>
        <v>23312</v>
      </c>
      <c r="M43" s="119"/>
      <c r="N43" s="70">
        <f t="shared" si="2"/>
        <v>54049.999999999993</v>
      </c>
      <c r="O43" s="117"/>
      <c r="P43" s="74">
        <f t="shared" si="3"/>
        <v>27024.999999999996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49600</v>
      </c>
      <c r="K44" s="126"/>
      <c r="L44" s="127">
        <f t="shared" si="1"/>
        <v>24800</v>
      </c>
      <c r="M44" s="109"/>
      <c r="N44" s="58">
        <f t="shared" si="2"/>
        <v>57499.999999999993</v>
      </c>
      <c r="O44" s="107"/>
      <c r="P44" s="62">
        <f t="shared" si="3"/>
        <v>28749.999999999996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52576</v>
      </c>
      <c r="K45" s="124"/>
      <c r="L45" s="125">
        <f t="shared" si="1"/>
        <v>26288</v>
      </c>
      <c r="M45" s="119"/>
      <c r="N45" s="70">
        <f t="shared" si="2"/>
        <v>60949.999999999993</v>
      </c>
      <c r="O45" s="117"/>
      <c r="P45" s="74">
        <f t="shared" si="3"/>
        <v>30474.999999999996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55552</v>
      </c>
      <c r="K46" s="126"/>
      <c r="L46" s="127">
        <f t="shared" si="1"/>
        <v>27776</v>
      </c>
      <c r="M46" s="109"/>
      <c r="N46" s="58">
        <f t="shared" si="2"/>
        <v>64399.999999999993</v>
      </c>
      <c r="O46" s="107"/>
      <c r="P46" s="62">
        <f t="shared" si="3"/>
        <v>32199.999999999996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58528</v>
      </c>
      <c r="K47" s="124"/>
      <c r="L47" s="125">
        <f t="shared" si="1"/>
        <v>29264</v>
      </c>
      <c r="M47" s="119"/>
      <c r="N47" s="70">
        <f t="shared" si="2"/>
        <v>67850</v>
      </c>
      <c r="O47" s="117"/>
      <c r="P47" s="74">
        <f t="shared" si="3"/>
        <v>33925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61504</v>
      </c>
      <c r="K48" s="126"/>
      <c r="L48" s="127">
        <f t="shared" si="1"/>
        <v>30752</v>
      </c>
      <c r="M48" s="109"/>
      <c r="N48" s="58">
        <f t="shared" si="2"/>
        <v>71300</v>
      </c>
      <c r="O48" s="107"/>
      <c r="P48" s="62">
        <f t="shared" si="3"/>
        <v>35650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64480</v>
      </c>
      <c r="K49" s="124"/>
      <c r="L49" s="125">
        <f t="shared" si="1"/>
        <v>32240</v>
      </c>
      <c r="M49" s="119"/>
      <c r="N49" s="70">
        <f t="shared" si="2"/>
        <v>74750</v>
      </c>
      <c r="O49" s="117"/>
      <c r="P49" s="74">
        <f t="shared" si="3"/>
        <v>37375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67456</v>
      </c>
      <c r="K50" s="126"/>
      <c r="L50" s="127">
        <f t="shared" si="1"/>
        <v>33728</v>
      </c>
      <c r="M50" s="109"/>
      <c r="N50" s="58">
        <f t="shared" si="2"/>
        <v>78200</v>
      </c>
      <c r="O50" s="107"/>
      <c r="P50" s="62">
        <f t="shared" si="3"/>
        <v>39100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70432</v>
      </c>
      <c r="K51" s="124"/>
      <c r="L51" s="125">
        <f t="shared" si="1"/>
        <v>35216</v>
      </c>
      <c r="M51" s="119"/>
      <c r="N51" s="70">
        <f t="shared" si="2"/>
        <v>81650</v>
      </c>
      <c r="O51" s="117"/>
      <c r="P51" s="74">
        <f t="shared" si="3"/>
        <v>40825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74400</v>
      </c>
      <c r="K52" s="126"/>
      <c r="L52" s="127">
        <f t="shared" si="1"/>
        <v>37200</v>
      </c>
      <c r="M52" s="109"/>
      <c r="N52" s="58">
        <f t="shared" si="2"/>
        <v>86250</v>
      </c>
      <c r="O52" s="107"/>
      <c r="P52" s="62">
        <f t="shared" si="3"/>
        <v>43125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78368</v>
      </c>
      <c r="K53" s="124"/>
      <c r="L53" s="125">
        <f t="shared" si="1"/>
        <v>39184</v>
      </c>
      <c r="M53" s="119"/>
      <c r="N53" s="70">
        <f t="shared" si="2"/>
        <v>90850</v>
      </c>
      <c r="O53" s="117"/>
      <c r="P53" s="74">
        <f t="shared" si="3"/>
        <v>45425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82336</v>
      </c>
      <c r="K54" s="126"/>
      <c r="L54" s="127">
        <f t="shared" si="1"/>
        <v>41168</v>
      </c>
      <c r="M54" s="109"/>
      <c r="N54" s="58">
        <f t="shared" si="2"/>
        <v>95449.999999999985</v>
      </c>
      <c r="O54" s="107"/>
      <c r="P54" s="62">
        <f t="shared" si="3"/>
        <v>47724.999999999993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87296</v>
      </c>
      <c r="K55" s="43"/>
      <c r="L55" s="145">
        <f t="shared" si="1"/>
        <v>43648</v>
      </c>
      <c r="M55" s="146"/>
      <c r="N55" s="70">
        <f t="shared" si="2"/>
        <v>101199.99999999999</v>
      </c>
      <c r="O55" s="147"/>
      <c r="P55" s="74">
        <f t="shared" si="3"/>
        <v>50599.999999999993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92256</v>
      </c>
      <c r="K56" s="56"/>
      <c r="L56" s="149">
        <f t="shared" si="1"/>
        <v>46128</v>
      </c>
      <c r="M56" s="93"/>
      <c r="N56" s="58">
        <f t="shared" si="2"/>
        <v>106949.99999999999</v>
      </c>
      <c r="O56" s="91"/>
      <c r="P56" s="62">
        <f t="shared" si="3"/>
        <v>53474.999999999993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97216</v>
      </c>
      <c r="K57" s="79"/>
      <c r="L57" s="80">
        <f t="shared" si="1"/>
        <v>48608</v>
      </c>
      <c r="M57" s="81"/>
      <c r="N57" s="70">
        <f t="shared" si="2"/>
        <v>112699.99999999999</v>
      </c>
      <c r="O57" s="79"/>
      <c r="P57" s="74">
        <f t="shared" si="3"/>
        <v>56349.999999999993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102176</v>
      </c>
      <c r="K58" s="91"/>
      <c r="L58" s="92">
        <f t="shared" si="1"/>
        <v>51088</v>
      </c>
      <c r="M58" s="93"/>
      <c r="N58" s="58">
        <f t="shared" si="2"/>
        <v>118449.99999999999</v>
      </c>
      <c r="O58" s="91"/>
      <c r="P58" s="62">
        <f t="shared" si="3"/>
        <v>59224.999999999993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108128</v>
      </c>
      <c r="K59" s="79"/>
      <c r="L59" s="80">
        <f t="shared" si="1"/>
        <v>54064</v>
      </c>
      <c r="M59" s="81"/>
      <c r="N59" s="70">
        <f t="shared" si="2"/>
        <v>125349.99999999999</v>
      </c>
      <c r="O59" s="79"/>
      <c r="P59" s="74">
        <f t="shared" si="3"/>
        <v>62674.999999999993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114080</v>
      </c>
      <c r="K60" s="91"/>
      <c r="L60" s="92">
        <f t="shared" si="1"/>
        <v>57040</v>
      </c>
      <c r="M60" s="93"/>
      <c r="N60" s="58">
        <f t="shared" si="2"/>
        <v>132250</v>
      </c>
      <c r="O60" s="91"/>
      <c r="P60" s="62">
        <f t="shared" si="3"/>
        <v>66125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120032</v>
      </c>
      <c r="K61" s="162"/>
      <c r="L61" s="163">
        <f t="shared" si="1"/>
        <v>60016</v>
      </c>
      <c r="M61" s="157"/>
      <c r="N61" s="164">
        <f t="shared" si="2"/>
        <v>139150</v>
      </c>
      <c r="O61" s="162"/>
      <c r="P61" s="165">
        <f t="shared" si="3"/>
        <v>69575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9.9199999999999997E-2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9.9299999999999999E-2</v>
      </c>
      <c r="K10" s="227"/>
      <c r="L10" s="227"/>
      <c r="M10" s="228"/>
      <c r="N10" s="226">
        <f>VLOOKUP(B5,org!A2:E48,5,FALSE)</f>
        <v>0.11510000000000001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5759.4</v>
      </c>
      <c r="K15" s="46"/>
      <c r="L15" s="47">
        <f>J15/2</f>
        <v>2879.7</v>
      </c>
      <c r="M15" s="42"/>
      <c r="N15" s="45">
        <f>C15*$N$10</f>
        <v>6675.8</v>
      </c>
      <c r="O15" s="46"/>
      <c r="P15" s="47">
        <f>N15/2</f>
        <v>3337.9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6752.4</v>
      </c>
      <c r="K16" s="59"/>
      <c r="L16" s="60">
        <f t="shared" ref="L16:L61" si="1">J16/2</f>
        <v>3376.2</v>
      </c>
      <c r="M16" s="61"/>
      <c r="N16" s="58">
        <f t="shared" ref="N16:N61" si="2">C16*$N$10</f>
        <v>7826.8</v>
      </c>
      <c r="O16" s="59"/>
      <c r="P16" s="62">
        <f t="shared" ref="P16:P61" si="3">N16/2</f>
        <v>3913.4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7745.4</v>
      </c>
      <c r="K17" s="71"/>
      <c r="L17" s="72">
        <f t="shared" si="1"/>
        <v>3872.7</v>
      </c>
      <c r="M17" s="73"/>
      <c r="N17" s="70">
        <f t="shared" si="2"/>
        <v>8977.8000000000011</v>
      </c>
      <c r="O17" s="71"/>
      <c r="P17" s="74">
        <f t="shared" si="3"/>
        <v>4488.9000000000005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8738.4</v>
      </c>
      <c r="K18" s="59"/>
      <c r="L18" s="60">
        <f t="shared" si="1"/>
        <v>4369.2</v>
      </c>
      <c r="M18" s="61"/>
      <c r="N18" s="58">
        <f>C18*$N$10</f>
        <v>10128.800000000001</v>
      </c>
      <c r="O18" s="59"/>
      <c r="P18" s="62">
        <f t="shared" si="3"/>
        <v>5064.4000000000005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9731.4</v>
      </c>
      <c r="K19" s="79"/>
      <c r="L19" s="80">
        <f t="shared" si="1"/>
        <v>4865.7</v>
      </c>
      <c r="M19" s="81"/>
      <c r="N19" s="70">
        <f t="shared" si="2"/>
        <v>11279.800000000001</v>
      </c>
      <c r="O19" s="79"/>
      <c r="P19" s="74">
        <f t="shared" si="3"/>
        <v>5639.9000000000005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10327.200000000001</v>
      </c>
      <c r="K20" s="91"/>
      <c r="L20" s="92">
        <f t="shared" si="1"/>
        <v>5163.6000000000004</v>
      </c>
      <c r="M20" s="93"/>
      <c r="N20" s="58">
        <f t="shared" si="2"/>
        <v>11970.400000000001</v>
      </c>
      <c r="O20" s="91"/>
      <c r="P20" s="62">
        <f t="shared" si="3"/>
        <v>5985.2000000000007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10923</v>
      </c>
      <c r="K21" s="79"/>
      <c r="L21" s="80">
        <f t="shared" si="1"/>
        <v>5461.5</v>
      </c>
      <c r="M21" s="81"/>
      <c r="N21" s="70">
        <f t="shared" si="2"/>
        <v>12661</v>
      </c>
      <c r="O21" s="79"/>
      <c r="P21" s="74">
        <f t="shared" si="3"/>
        <v>6330.5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11717.4</v>
      </c>
      <c r="K22" s="91"/>
      <c r="L22" s="92">
        <f t="shared" si="1"/>
        <v>5858.7</v>
      </c>
      <c r="M22" s="93"/>
      <c r="N22" s="58">
        <f t="shared" si="2"/>
        <v>13581.800000000001</v>
      </c>
      <c r="O22" s="91"/>
      <c r="P22" s="62">
        <f t="shared" si="3"/>
        <v>6790.9000000000005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12511.8</v>
      </c>
      <c r="K23" s="79"/>
      <c r="L23" s="80">
        <f t="shared" si="1"/>
        <v>6255.9</v>
      </c>
      <c r="M23" s="81"/>
      <c r="N23" s="70">
        <f t="shared" si="2"/>
        <v>14502.6</v>
      </c>
      <c r="O23" s="79"/>
      <c r="P23" s="74">
        <f t="shared" si="3"/>
        <v>7251.3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13306.2</v>
      </c>
      <c r="K24" s="107"/>
      <c r="L24" s="108">
        <f t="shared" si="1"/>
        <v>6653.1</v>
      </c>
      <c r="M24" s="109"/>
      <c r="N24" s="58">
        <f t="shared" si="2"/>
        <v>15423.400000000001</v>
      </c>
      <c r="O24" s="107"/>
      <c r="P24" s="62">
        <f t="shared" si="3"/>
        <v>7711.7000000000007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14100.6</v>
      </c>
      <c r="K25" s="117"/>
      <c r="L25" s="118">
        <f t="shared" si="1"/>
        <v>7050.3</v>
      </c>
      <c r="M25" s="119"/>
      <c r="N25" s="70">
        <f t="shared" si="2"/>
        <v>16344.2</v>
      </c>
      <c r="O25" s="117"/>
      <c r="P25" s="74">
        <f t="shared" si="3"/>
        <v>8172.1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14895</v>
      </c>
      <c r="K26" s="107"/>
      <c r="L26" s="108">
        <f t="shared" si="1"/>
        <v>7447.5</v>
      </c>
      <c r="M26" s="109"/>
      <c r="N26" s="58">
        <f t="shared" si="2"/>
        <v>17265</v>
      </c>
      <c r="O26" s="107"/>
      <c r="P26" s="62">
        <f t="shared" si="3"/>
        <v>8632.5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15888</v>
      </c>
      <c r="K27" s="117"/>
      <c r="L27" s="118">
        <f t="shared" si="1"/>
        <v>7944</v>
      </c>
      <c r="M27" s="119"/>
      <c r="N27" s="70">
        <f t="shared" si="2"/>
        <v>18416</v>
      </c>
      <c r="O27" s="117"/>
      <c r="P27" s="74">
        <f t="shared" si="3"/>
        <v>9208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16881</v>
      </c>
      <c r="K28" s="107"/>
      <c r="L28" s="108">
        <f t="shared" si="1"/>
        <v>8440.5</v>
      </c>
      <c r="M28" s="109"/>
      <c r="N28" s="58">
        <f t="shared" si="2"/>
        <v>19567</v>
      </c>
      <c r="O28" s="107"/>
      <c r="P28" s="62">
        <f t="shared" si="3"/>
        <v>9783.5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17874</v>
      </c>
      <c r="K29" s="117"/>
      <c r="L29" s="118">
        <f t="shared" si="1"/>
        <v>8937</v>
      </c>
      <c r="M29" s="119"/>
      <c r="N29" s="70">
        <f t="shared" si="2"/>
        <v>20718</v>
      </c>
      <c r="O29" s="117"/>
      <c r="P29" s="74">
        <f t="shared" si="3"/>
        <v>10359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18867</v>
      </c>
      <c r="K30" s="107"/>
      <c r="L30" s="108">
        <f t="shared" si="1"/>
        <v>9433.5</v>
      </c>
      <c r="M30" s="109"/>
      <c r="N30" s="58">
        <f t="shared" si="2"/>
        <v>21869</v>
      </c>
      <c r="O30" s="107"/>
      <c r="P30" s="62">
        <f t="shared" si="3"/>
        <v>10934.5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19860</v>
      </c>
      <c r="K31" s="124"/>
      <c r="L31" s="125">
        <f t="shared" si="1"/>
        <v>9930</v>
      </c>
      <c r="M31" s="119"/>
      <c r="N31" s="70">
        <f t="shared" si="2"/>
        <v>23020</v>
      </c>
      <c r="O31" s="117"/>
      <c r="P31" s="74">
        <f t="shared" si="3"/>
        <v>11510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21846</v>
      </c>
      <c r="K32" s="126"/>
      <c r="L32" s="127">
        <f t="shared" si="1"/>
        <v>10923</v>
      </c>
      <c r="M32" s="109"/>
      <c r="N32" s="58">
        <f t="shared" si="2"/>
        <v>25322</v>
      </c>
      <c r="O32" s="107"/>
      <c r="P32" s="62">
        <f t="shared" si="3"/>
        <v>12661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23832</v>
      </c>
      <c r="K33" s="124"/>
      <c r="L33" s="125">
        <f t="shared" si="1"/>
        <v>11916</v>
      </c>
      <c r="M33" s="119"/>
      <c r="N33" s="70">
        <f t="shared" si="2"/>
        <v>27624.000000000004</v>
      </c>
      <c r="O33" s="117"/>
      <c r="P33" s="74">
        <f t="shared" si="3"/>
        <v>13812.000000000002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25818</v>
      </c>
      <c r="K34" s="126"/>
      <c r="L34" s="127">
        <f t="shared" si="1"/>
        <v>12909</v>
      </c>
      <c r="M34" s="109"/>
      <c r="N34" s="58">
        <f t="shared" si="2"/>
        <v>29926.000000000004</v>
      </c>
      <c r="O34" s="107"/>
      <c r="P34" s="62">
        <f t="shared" si="3"/>
        <v>14963.000000000002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27804</v>
      </c>
      <c r="K35" s="124"/>
      <c r="L35" s="125">
        <f t="shared" si="1"/>
        <v>13902</v>
      </c>
      <c r="M35" s="119"/>
      <c r="N35" s="70">
        <f t="shared" si="2"/>
        <v>32228.000000000004</v>
      </c>
      <c r="O35" s="117"/>
      <c r="P35" s="74">
        <f t="shared" si="3"/>
        <v>16114.000000000002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29790</v>
      </c>
      <c r="K36" s="126"/>
      <c r="L36" s="127">
        <f t="shared" si="1"/>
        <v>14895</v>
      </c>
      <c r="M36" s="109"/>
      <c r="N36" s="58">
        <f t="shared" si="2"/>
        <v>34530</v>
      </c>
      <c r="O36" s="107"/>
      <c r="P36" s="62">
        <f t="shared" si="3"/>
        <v>17265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31776</v>
      </c>
      <c r="K37" s="124"/>
      <c r="L37" s="125">
        <f t="shared" si="1"/>
        <v>15888</v>
      </c>
      <c r="M37" s="119"/>
      <c r="N37" s="70">
        <f t="shared" si="2"/>
        <v>36832</v>
      </c>
      <c r="O37" s="117"/>
      <c r="P37" s="74">
        <f t="shared" si="3"/>
        <v>18416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33762</v>
      </c>
      <c r="K38" s="126"/>
      <c r="L38" s="127">
        <f t="shared" si="1"/>
        <v>16881</v>
      </c>
      <c r="M38" s="109"/>
      <c r="N38" s="58">
        <f t="shared" si="2"/>
        <v>39134</v>
      </c>
      <c r="O38" s="107"/>
      <c r="P38" s="62">
        <f t="shared" si="3"/>
        <v>19567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35748</v>
      </c>
      <c r="K39" s="124"/>
      <c r="L39" s="125">
        <f t="shared" si="1"/>
        <v>17874</v>
      </c>
      <c r="M39" s="119"/>
      <c r="N39" s="70">
        <f t="shared" si="2"/>
        <v>41436</v>
      </c>
      <c r="O39" s="117"/>
      <c r="P39" s="74">
        <f t="shared" si="3"/>
        <v>20718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37734</v>
      </c>
      <c r="K40" s="126"/>
      <c r="L40" s="127">
        <f t="shared" si="1"/>
        <v>18867</v>
      </c>
      <c r="M40" s="109"/>
      <c r="N40" s="58">
        <f t="shared" si="2"/>
        <v>43738</v>
      </c>
      <c r="O40" s="107"/>
      <c r="P40" s="62">
        <f t="shared" si="3"/>
        <v>21869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40713</v>
      </c>
      <c r="K41" s="124"/>
      <c r="L41" s="125">
        <f t="shared" si="1"/>
        <v>20356.5</v>
      </c>
      <c r="M41" s="119"/>
      <c r="N41" s="70">
        <f t="shared" si="2"/>
        <v>47191</v>
      </c>
      <c r="O41" s="117"/>
      <c r="P41" s="74">
        <f t="shared" si="3"/>
        <v>23595.5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43692</v>
      </c>
      <c r="K42" s="126"/>
      <c r="L42" s="127">
        <f t="shared" si="1"/>
        <v>21846</v>
      </c>
      <c r="M42" s="109"/>
      <c r="N42" s="58">
        <f t="shared" si="2"/>
        <v>50644</v>
      </c>
      <c r="O42" s="107"/>
      <c r="P42" s="62">
        <f t="shared" si="3"/>
        <v>25322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46671</v>
      </c>
      <c r="K43" s="124"/>
      <c r="L43" s="125">
        <f t="shared" si="1"/>
        <v>23335.5</v>
      </c>
      <c r="M43" s="119"/>
      <c r="N43" s="70">
        <f t="shared" si="2"/>
        <v>54097.000000000007</v>
      </c>
      <c r="O43" s="117"/>
      <c r="P43" s="74">
        <f t="shared" si="3"/>
        <v>27048.500000000004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49650</v>
      </c>
      <c r="K44" s="126"/>
      <c r="L44" s="127">
        <f t="shared" si="1"/>
        <v>24825</v>
      </c>
      <c r="M44" s="109"/>
      <c r="N44" s="58">
        <f t="shared" si="2"/>
        <v>57550.000000000007</v>
      </c>
      <c r="O44" s="107"/>
      <c r="P44" s="62">
        <f t="shared" si="3"/>
        <v>28775.000000000004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52629</v>
      </c>
      <c r="K45" s="124"/>
      <c r="L45" s="125">
        <f t="shared" si="1"/>
        <v>26314.5</v>
      </c>
      <c r="M45" s="119"/>
      <c r="N45" s="70">
        <f t="shared" si="2"/>
        <v>61003.000000000007</v>
      </c>
      <c r="O45" s="117"/>
      <c r="P45" s="74">
        <f t="shared" si="3"/>
        <v>30501.500000000004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55608</v>
      </c>
      <c r="K46" s="126"/>
      <c r="L46" s="127">
        <f t="shared" si="1"/>
        <v>27804</v>
      </c>
      <c r="M46" s="109"/>
      <c r="N46" s="58">
        <f t="shared" si="2"/>
        <v>64456.000000000007</v>
      </c>
      <c r="O46" s="107"/>
      <c r="P46" s="62">
        <f t="shared" si="3"/>
        <v>32228.000000000004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58587</v>
      </c>
      <c r="K47" s="124"/>
      <c r="L47" s="125">
        <f t="shared" si="1"/>
        <v>29293.5</v>
      </c>
      <c r="M47" s="119"/>
      <c r="N47" s="70">
        <f t="shared" si="2"/>
        <v>67909</v>
      </c>
      <c r="O47" s="117"/>
      <c r="P47" s="74">
        <f t="shared" si="3"/>
        <v>33954.5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61566</v>
      </c>
      <c r="K48" s="126"/>
      <c r="L48" s="127">
        <f t="shared" si="1"/>
        <v>30783</v>
      </c>
      <c r="M48" s="109"/>
      <c r="N48" s="58">
        <f t="shared" si="2"/>
        <v>71362</v>
      </c>
      <c r="O48" s="107"/>
      <c r="P48" s="62">
        <f t="shared" si="3"/>
        <v>35681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64545</v>
      </c>
      <c r="K49" s="124"/>
      <c r="L49" s="125">
        <f t="shared" si="1"/>
        <v>32272.5</v>
      </c>
      <c r="M49" s="119"/>
      <c r="N49" s="70">
        <f t="shared" si="2"/>
        <v>74815</v>
      </c>
      <c r="O49" s="117"/>
      <c r="P49" s="74">
        <f t="shared" si="3"/>
        <v>37407.5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67524</v>
      </c>
      <c r="K50" s="126"/>
      <c r="L50" s="127">
        <f t="shared" si="1"/>
        <v>33762</v>
      </c>
      <c r="M50" s="109"/>
      <c r="N50" s="58">
        <f t="shared" si="2"/>
        <v>78268</v>
      </c>
      <c r="O50" s="107"/>
      <c r="P50" s="62">
        <f t="shared" si="3"/>
        <v>39134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70503</v>
      </c>
      <c r="K51" s="124"/>
      <c r="L51" s="125">
        <f t="shared" si="1"/>
        <v>35251.5</v>
      </c>
      <c r="M51" s="119"/>
      <c r="N51" s="70">
        <f t="shared" si="2"/>
        <v>81721</v>
      </c>
      <c r="O51" s="117"/>
      <c r="P51" s="74">
        <f t="shared" si="3"/>
        <v>40860.5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74475</v>
      </c>
      <c r="K52" s="126"/>
      <c r="L52" s="127">
        <f t="shared" si="1"/>
        <v>37237.5</v>
      </c>
      <c r="M52" s="109"/>
      <c r="N52" s="58">
        <f t="shared" si="2"/>
        <v>86325</v>
      </c>
      <c r="O52" s="107"/>
      <c r="P52" s="62">
        <f t="shared" si="3"/>
        <v>43162.5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78447</v>
      </c>
      <c r="K53" s="124"/>
      <c r="L53" s="125">
        <f t="shared" si="1"/>
        <v>39223.5</v>
      </c>
      <c r="M53" s="119"/>
      <c r="N53" s="70">
        <f t="shared" si="2"/>
        <v>90929</v>
      </c>
      <c r="O53" s="117"/>
      <c r="P53" s="74">
        <f t="shared" si="3"/>
        <v>45464.5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82419</v>
      </c>
      <c r="K54" s="126"/>
      <c r="L54" s="127">
        <f t="shared" si="1"/>
        <v>41209.5</v>
      </c>
      <c r="M54" s="109"/>
      <c r="N54" s="58">
        <f t="shared" si="2"/>
        <v>95533</v>
      </c>
      <c r="O54" s="107"/>
      <c r="P54" s="62">
        <f t="shared" si="3"/>
        <v>47766.5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87384</v>
      </c>
      <c r="K55" s="43"/>
      <c r="L55" s="145">
        <f t="shared" si="1"/>
        <v>43692</v>
      </c>
      <c r="M55" s="146"/>
      <c r="N55" s="70">
        <f t="shared" si="2"/>
        <v>101288</v>
      </c>
      <c r="O55" s="147"/>
      <c r="P55" s="74">
        <f t="shared" si="3"/>
        <v>50644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92349</v>
      </c>
      <c r="K56" s="56"/>
      <c r="L56" s="149">
        <f t="shared" si="1"/>
        <v>46174.5</v>
      </c>
      <c r="M56" s="93"/>
      <c r="N56" s="58">
        <f t="shared" si="2"/>
        <v>107043.00000000001</v>
      </c>
      <c r="O56" s="91"/>
      <c r="P56" s="62">
        <f t="shared" si="3"/>
        <v>53521.500000000007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97314</v>
      </c>
      <c r="K57" s="79"/>
      <c r="L57" s="80">
        <f t="shared" si="1"/>
        <v>48657</v>
      </c>
      <c r="M57" s="81"/>
      <c r="N57" s="70">
        <f t="shared" si="2"/>
        <v>112798.00000000001</v>
      </c>
      <c r="O57" s="79"/>
      <c r="P57" s="74">
        <f t="shared" si="3"/>
        <v>56399.000000000007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102279</v>
      </c>
      <c r="K58" s="91"/>
      <c r="L58" s="92">
        <f t="shared" si="1"/>
        <v>51139.5</v>
      </c>
      <c r="M58" s="93"/>
      <c r="N58" s="58">
        <f t="shared" si="2"/>
        <v>118553.00000000001</v>
      </c>
      <c r="O58" s="91"/>
      <c r="P58" s="62">
        <f t="shared" si="3"/>
        <v>59276.500000000007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108237</v>
      </c>
      <c r="K59" s="79"/>
      <c r="L59" s="80">
        <f t="shared" si="1"/>
        <v>54118.5</v>
      </c>
      <c r="M59" s="81"/>
      <c r="N59" s="70">
        <f t="shared" si="2"/>
        <v>125459.00000000001</v>
      </c>
      <c r="O59" s="79"/>
      <c r="P59" s="74">
        <f t="shared" si="3"/>
        <v>62729.500000000007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114195</v>
      </c>
      <c r="K60" s="91"/>
      <c r="L60" s="92">
        <f t="shared" si="1"/>
        <v>57097.5</v>
      </c>
      <c r="M60" s="93"/>
      <c r="N60" s="58">
        <f t="shared" si="2"/>
        <v>132365</v>
      </c>
      <c r="O60" s="91"/>
      <c r="P60" s="62">
        <f t="shared" si="3"/>
        <v>66182.5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120153</v>
      </c>
      <c r="K61" s="162"/>
      <c r="L61" s="163">
        <f t="shared" si="1"/>
        <v>60076.5</v>
      </c>
      <c r="M61" s="157"/>
      <c r="N61" s="164">
        <f t="shared" si="2"/>
        <v>139271</v>
      </c>
      <c r="O61" s="162"/>
      <c r="P61" s="165">
        <f t="shared" si="3"/>
        <v>69635.5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9.9299999999999999E-2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9.98E-2</v>
      </c>
      <c r="K10" s="227"/>
      <c r="L10" s="227"/>
      <c r="M10" s="228"/>
      <c r="N10" s="226">
        <f>VLOOKUP(B5,org!A2:E48,5,FALSE)</f>
        <v>0.11560000000000001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5788.4</v>
      </c>
      <c r="K15" s="46"/>
      <c r="L15" s="47">
        <f>J15/2</f>
        <v>2894.2</v>
      </c>
      <c r="M15" s="42"/>
      <c r="N15" s="45">
        <f>C15*$N$10</f>
        <v>6704.8</v>
      </c>
      <c r="O15" s="46"/>
      <c r="P15" s="47">
        <f>N15/2</f>
        <v>3352.4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6786.4</v>
      </c>
      <c r="K16" s="59"/>
      <c r="L16" s="60">
        <f t="shared" ref="L16:L61" si="1">J16/2</f>
        <v>3393.2</v>
      </c>
      <c r="M16" s="61"/>
      <c r="N16" s="58">
        <f t="shared" ref="N16:N61" si="2">C16*$N$10</f>
        <v>7860.8</v>
      </c>
      <c r="O16" s="59"/>
      <c r="P16" s="62">
        <f t="shared" ref="P16:P61" si="3">N16/2</f>
        <v>3930.4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7784.4</v>
      </c>
      <c r="K17" s="71"/>
      <c r="L17" s="72">
        <f t="shared" si="1"/>
        <v>3892.2</v>
      </c>
      <c r="M17" s="73"/>
      <c r="N17" s="70">
        <f t="shared" si="2"/>
        <v>9016.8000000000011</v>
      </c>
      <c r="O17" s="71"/>
      <c r="P17" s="74">
        <f t="shared" si="3"/>
        <v>4508.4000000000005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8782.4</v>
      </c>
      <c r="K18" s="59"/>
      <c r="L18" s="60">
        <f t="shared" si="1"/>
        <v>4391.2</v>
      </c>
      <c r="M18" s="61"/>
      <c r="N18" s="58">
        <f>C18*$N$10</f>
        <v>10172.800000000001</v>
      </c>
      <c r="O18" s="59"/>
      <c r="P18" s="62">
        <f t="shared" si="3"/>
        <v>5086.4000000000005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9780.4</v>
      </c>
      <c r="K19" s="79"/>
      <c r="L19" s="80">
        <f t="shared" si="1"/>
        <v>4890.2</v>
      </c>
      <c r="M19" s="81"/>
      <c r="N19" s="70">
        <f t="shared" si="2"/>
        <v>11328.800000000001</v>
      </c>
      <c r="O19" s="79"/>
      <c r="P19" s="74">
        <f t="shared" si="3"/>
        <v>5664.4000000000005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10379.200000000001</v>
      </c>
      <c r="K20" s="91"/>
      <c r="L20" s="92">
        <f t="shared" si="1"/>
        <v>5189.6000000000004</v>
      </c>
      <c r="M20" s="93"/>
      <c r="N20" s="58">
        <f t="shared" si="2"/>
        <v>12022.400000000001</v>
      </c>
      <c r="O20" s="91"/>
      <c r="P20" s="62">
        <f t="shared" si="3"/>
        <v>6011.2000000000007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10978</v>
      </c>
      <c r="K21" s="79"/>
      <c r="L21" s="80">
        <f t="shared" si="1"/>
        <v>5489</v>
      </c>
      <c r="M21" s="81"/>
      <c r="N21" s="70">
        <f t="shared" si="2"/>
        <v>12716.000000000002</v>
      </c>
      <c r="O21" s="79"/>
      <c r="P21" s="74">
        <f t="shared" si="3"/>
        <v>6358.0000000000009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11776.4</v>
      </c>
      <c r="K22" s="91"/>
      <c r="L22" s="92">
        <f t="shared" si="1"/>
        <v>5888.2</v>
      </c>
      <c r="M22" s="93"/>
      <c r="N22" s="58">
        <f t="shared" si="2"/>
        <v>13640.800000000001</v>
      </c>
      <c r="O22" s="91"/>
      <c r="P22" s="62">
        <f t="shared" si="3"/>
        <v>6820.4000000000005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12574.8</v>
      </c>
      <c r="K23" s="79"/>
      <c r="L23" s="80">
        <f t="shared" si="1"/>
        <v>6287.4</v>
      </c>
      <c r="M23" s="81"/>
      <c r="N23" s="70">
        <f t="shared" si="2"/>
        <v>14565.6</v>
      </c>
      <c r="O23" s="79"/>
      <c r="P23" s="74">
        <f t="shared" si="3"/>
        <v>7282.8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13373.2</v>
      </c>
      <c r="K24" s="107"/>
      <c r="L24" s="108">
        <f t="shared" si="1"/>
        <v>6686.6</v>
      </c>
      <c r="M24" s="109"/>
      <c r="N24" s="58">
        <f t="shared" si="2"/>
        <v>15490.400000000001</v>
      </c>
      <c r="O24" s="107"/>
      <c r="P24" s="62">
        <f t="shared" si="3"/>
        <v>7745.2000000000007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14171.6</v>
      </c>
      <c r="K25" s="117"/>
      <c r="L25" s="118">
        <f t="shared" si="1"/>
        <v>7085.8</v>
      </c>
      <c r="M25" s="119"/>
      <c r="N25" s="70">
        <f t="shared" si="2"/>
        <v>16415.2</v>
      </c>
      <c r="O25" s="117"/>
      <c r="P25" s="74">
        <f t="shared" si="3"/>
        <v>8207.6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14970</v>
      </c>
      <c r="K26" s="107"/>
      <c r="L26" s="108">
        <f t="shared" si="1"/>
        <v>7485</v>
      </c>
      <c r="M26" s="109"/>
      <c r="N26" s="58">
        <f t="shared" si="2"/>
        <v>17340</v>
      </c>
      <c r="O26" s="107"/>
      <c r="P26" s="62">
        <f t="shared" si="3"/>
        <v>8670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15968</v>
      </c>
      <c r="K27" s="117"/>
      <c r="L27" s="118">
        <f t="shared" si="1"/>
        <v>7984</v>
      </c>
      <c r="M27" s="119"/>
      <c r="N27" s="70">
        <f t="shared" si="2"/>
        <v>18496</v>
      </c>
      <c r="O27" s="117"/>
      <c r="P27" s="74">
        <f t="shared" si="3"/>
        <v>9248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16966</v>
      </c>
      <c r="K28" s="107"/>
      <c r="L28" s="108">
        <f t="shared" si="1"/>
        <v>8483</v>
      </c>
      <c r="M28" s="109"/>
      <c r="N28" s="58">
        <f t="shared" si="2"/>
        <v>19652</v>
      </c>
      <c r="O28" s="107"/>
      <c r="P28" s="62">
        <f t="shared" si="3"/>
        <v>9826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17964</v>
      </c>
      <c r="K29" s="117"/>
      <c r="L29" s="118">
        <f t="shared" si="1"/>
        <v>8982</v>
      </c>
      <c r="M29" s="119"/>
      <c r="N29" s="70">
        <f t="shared" si="2"/>
        <v>20808</v>
      </c>
      <c r="O29" s="117"/>
      <c r="P29" s="74">
        <f t="shared" si="3"/>
        <v>10404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18962</v>
      </c>
      <c r="K30" s="107"/>
      <c r="L30" s="108">
        <f t="shared" si="1"/>
        <v>9481</v>
      </c>
      <c r="M30" s="109"/>
      <c r="N30" s="58">
        <f t="shared" si="2"/>
        <v>21964</v>
      </c>
      <c r="O30" s="107"/>
      <c r="P30" s="62">
        <f t="shared" si="3"/>
        <v>10982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19960</v>
      </c>
      <c r="K31" s="124"/>
      <c r="L31" s="125">
        <f t="shared" si="1"/>
        <v>9980</v>
      </c>
      <c r="M31" s="119"/>
      <c r="N31" s="70">
        <f t="shared" si="2"/>
        <v>23120</v>
      </c>
      <c r="O31" s="117"/>
      <c r="P31" s="74">
        <f t="shared" si="3"/>
        <v>11560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21956</v>
      </c>
      <c r="K32" s="126"/>
      <c r="L32" s="127">
        <f t="shared" si="1"/>
        <v>10978</v>
      </c>
      <c r="M32" s="109"/>
      <c r="N32" s="58">
        <f t="shared" si="2"/>
        <v>25432.000000000004</v>
      </c>
      <c r="O32" s="107"/>
      <c r="P32" s="62">
        <f t="shared" si="3"/>
        <v>12716.000000000002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23952</v>
      </c>
      <c r="K33" s="124"/>
      <c r="L33" s="125">
        <f t="shared" si="1"/>
        <v>11976</v>
      </c>
      <c r="M33" s="119"/>
      <c r="N33" s="70">
        <f t="shared" si="2"/>
        <v>27744.000000000004</v>
      </c>
      <c r="O33" s="117"/>
      <c r="P33" s="74">
        <f t="shared" si="3"/>
        <v>13872.000000000002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25948</v>
      </c>
      <c r="K34" s="126"/>
      <c r="L34" s="127">
        <f t="shared" si="1"/>
        <v>12974</v>
      </c>
      <c r="M34" s="109"/>
      <c r="N34" s="58">
        <f t="shared" si="2"/>
        <v>30056.000000000004</v>
      </c>
      <c r="O34" s="107"/>
      <c r="P34" s="62">
        <f t="shared" si="3"/>
        <v>15028.000000000002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27944</v>
      </c>
      <c r="K35" s="124"/>
      <c r="L35" s="125">
        <f t="shared" si="1"/>
        <v>13972</v>
      </c>
      <c r="M35" s="119"/>
      <c r="N35" s="70">
        <f t="shared" si="2"/>
        <v>32368.000000000004</v>
      </c>
      <c r="O35" s="117"/>
      <c r="P35" s="74">
        <f t="shared" si="3"/>
        <v>16184.000000000002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29940</v>
      </c>
      <c r="K36" s="126"/>
      <c r="L36" s="127">
        <f t="shared" si="1"/>
        <v>14970</v>
      </c>
      <c r="M36" s="109"/>
      <c r="N36" s="58">
        <f t="shared" si="2"/>
        <v>34680</v>
      </c>
      <c r="O36" s="107"/>
      <c r="P36" s="62">
        <f t="shared" si="3"/>
        <v>17340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31936</v>
      </c>
      <c r="K37" s="124"/>
      <c r="L37" s="125">
        <f t="shared" si="1"/>
        <v>15968</v>
      </c>
      <c r="M37" s="119"/>
      <c r="N37" s="70">
        <f t="shared" si="2"/>
        <v>36992</v>
      </c>
      <c r="O37" s="117"/>
      <c r="P37" s="74">
        <f t="shared" si="3"/>
        <v>18496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33932</v>
      </c>
      <c r="K38" s="126"/>
      <c r="L38" s="127">
        <f t="shared" si="1"/>
        <v>16966</v>
      </c>
      <c r="M38" s="109"/>
      <c r="N38" s="58">
        <f t="shared" si="2"/>
        <v>39304</v>
      </c>
      <c r="O38" s="107"/>
      <c r="P38" s="62">
        <f t="shared" si="3"/>
        <v>19652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35928</v>
      </c>
      <c r="K39" s="124"/>
      <c r="L39" s="125">
        <f t="shared" si="1"/>
        <v>17964</v>
      </c>
      <c r="M39" s="119"/>
      <c r="N39" s="70">
        <f t="shared" si="2"/>
        <v>41616</v>
      </c>
      <c r="O39" s="117"/>
      <c r="P39" s="74">
        <f t="shared" si="3"/>
        <v>20808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37924</v>
      </c>
      <c r="K40" s="126"/>
      <c r="L40" s="127">
        <f t="shared" si="1"/>
        <v>18962</v>
      </c>
      <c r="M40" s="109"/>
      <c r="N40" s="58">
        <f t="shared" si="2"/>
        <v>43928</v>
      </c>
      <c r="O40" s="107"/>
      <c r="P40" s="62">
        <f t="shared" si="3"/>
        <v>21964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40918</v>
      </c>
      <c r="K41" s="124"/>
      <c r="L41" s="125">
        <f t="shared" si="1"/>
        <v>20459</v>
      </c>
      <c r="M41" s="119"/>
      <c r="N41" s="70">
        <f t="shared" si="2"/>
        <v>47396</v>
      </c>
      <c r="O41" s="117"/>
      <c r="P41" s="74">
        <f t="shared" si="3"/>
        <v>23698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43912</v>
      </c>
      <c r="K42" s="126"/>
      <c r="L42" s="127">
        <f t="shared" si="1"/>
        <v>21956</v>
      </c>
      <c r="M42" s="109"/>
      <c r="N42" s="58">
        <f t="shared" si="2"/>
        <v>50864.000000000007</v>
      </c>
      <c r="O42" s="107"/>
      <c r="P42" s="62">
        <f t="shared" si="3"/>
        <v>25432.000000000004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46906</v>
      </c>
      <c r="K43" s="124"/>
      <c r="L43" s="125">
        <f t="shared" si="1"/>
        <v>23453</v>
      </c>
      <c r="M43" s="119"/>
      <c r="N43" s="70">
        <f t="shared" si="2"/>
        <v>54332.000000000007</v>
      </c>
      <c r="O43" s="117"/>
      <c r="P43" s="74">
        <f t="shared" si="3"/>
        <v>27166.000000000004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49900</v>
      </c>
      <c r="K44" s="126"/>
      <c r="L44" s="127">
        <f t="shared" si="1"/>
        <v>24950</v>
      </c>
      <c r="M44" s="109"/>
      <c r="N44" s="58">
        <f t="shared" si="2"/>
        <v>57800.000000000007</v>
      </c>
      <c r="O44" s="107"/>
      <c r="P44" s="62">
        <f t="shared" si="3"/>
        <v>28900.000000000004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52894</v>
      </c>
      <c r="K45" s="124"/>
      <c r="L45" s="125">
        <f t="shared" si="1"/>
        <v>26447</v>
      </c>
      <c r="M45" s="119"/>
      <c r="N45" s="70">
        <f t="shared" si="2"/>
        <v>61268.000000000007</v>
      </c>
      <c r="O45" s="117"/>
      <c r="P45" s="74">
        <f t="shared" si="3"/>
        <v>30634.000000000004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55888</v>
      </c>
      <c r="K46" s="126"/>
      <c r="L46" s="127">
        <f t="shared" si="1"/>
        <v>27944</v>
      </c>
      <c r="M46" s="109"/>
      <c r="N46" s="58">
        <f t="shared" si="2"/>
        <v>64736.000000000007</v>
      </c>
      <c r="O46" s="107"/>
      <c r="P46" s="62">
        <f t="shared" si="3"/>
        <v>32368.000000000004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58882</v>
      </c>
      <c r="K47" s="124"/>
      <c r="L47" s="125">
        <f t="shared" si="1"/>
        <v>29441</v>
      </c>
      <c r="M47" s="119"/>
      <c r="N47" s="70">
        <f t="shared" si="2"/>
        <v>68204</v>
      </c>
      <c r="O47" s="117"/>
      <c r="P47" s="74">
        <f t="shared" si="3"/>
        <v>34102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61876</v>
      </c>
      <c r="K48" s="126"/>
      <c r="L48" s="127">
        <f t="shared" si="1"/>
        <v>30938</v>
      </c>
      <c r="M48" s="109"/>
      <c r="N48" s="58">
        <f t="shared" si="2"/>
        <v>71672</v>
      </c>
      <c r="O48" s="107"/>
      <c r="P48" s="62">
        <f t="shared" si="3"/>
        <v>35836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64870</v>
      </c>
      <c r="K49" s="124"/>
      <c r="L49" s="125">
        <f t="shared" si="1"/>
        <v>32435</v>
      </c>
      <c r="M49" s="119"/>
      <c r="N49" s="70">
        <f t="shared" si="2"/>
        <v>75140</v>
      </c>
      <c r="O49" s="117"/>
      <c r="P49" s="74">
        <f t="shared" si="3"/>
        <v>37570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67864</v>
      </c>
      <c r="K50" s="126"/>
      <c r="L50" s="127">
        <f t="shared" si="1"/>
        <v>33932</v>
      </c>
      <c r="M50" s="109"/>
      <c r="N50" s="58">
        <f t="shared" si="2"/>
        <v>78608</v>
      </c>
      <c r="O50" s="107"/>
      <c r="P50" s="62">
        <f t="shared" si="3"/>
        <v>39304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70858</v>
      </c>
      <c r="K51" s="124"/>
      <c r="L51" s="125">
        <f t="shared" si="1"/>
        <v>35429</v>
      </c>
      <c r="M51" s="119"/>
      <c r="N51" s="70">
        <f t="shared" si="2"/>
        <v>82076</v>
      </c>
      <c r="O51" s="117"/>
      <c r="P51" s="74">
        <f t="shared" si="3"/>
        <v>41038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74850</v>
      </c>
      <c r="K52" s="126"/>
      <c r="L52" s="127">
        <f t="shared" si="1"/>
        <v>37425</v>
      </c>
      <c r="M52" s="109"/>
      <c r="N52" s="58">
        <f t="shared" si="2"/>
        <v>86700</v>
      </c>
      <c r="O52" s="107"/>
      <c r="P52" s="62">
        <f t="shared" si="3"/>
        <v>43350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78842</v>
      </c>
      <c r="K53" s="124"/>
      <c r="L53" s="125">
        <f t="shared" si="1"/>
        <v>39421</v>
      </c>
      <c r="M53" s="119"/>
      <c r="N53" s="70">
        <f t="shared" si="2"/>
        <v>91324</v>
      </c>
      <c r="O53" s="117"/>
      <c r="P53" s="74">
        <f t="shared" si="3"/>
        <v>45662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82834</v>
      </c>
      <c r="K54" s="126"/>
      <c r="L54" s="127">
        <f t="shared" si="1"/>
        <v>41417</v>
      </c>
      <c r="M54" s="109"/>
      <c r="N54" s="58">
        <f t="shared" si="2"/>
        <v>95948</v>
      </c>
      <c r="O54" s="107"/>
      <c r="P54" s="62">
        <f t="shared" si="3"/>
        <v>47974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87824</v>
      </c>
      <c r="K55" s="43"/>
      <c r="L55" s="145">
        <f t="shared" si="1"/>
        <v>43912</v>
      </c>
      <c r="M55" s="146"/>
      <c r="N55" s="70">
        <f t="shared" si="2"/>
        <v>101728.00000000001</v>
      </c>
      <c r="O55" s="147"/>
      <c r="P55" s="74">
        <f t="shared" si="3"/>
        <v>50864.000000000007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92814</v>
      </c>
      <c r="K56" s="56"/>
      <c r="L56" s="149">
        <f t="shared" si="1"/>
        <v>46407</v>
      </c>
      <c r="M56" s="93"/>
      <c r="N56" s="58">
        <f t="shared" si="2"/>
        <v>107508.00000000001</v>
      </c>
      <c r="O56" s="91"/>
      <c r="P56" s="62">
        <f t="shared" si="3"/>
        <v>53754.000000000007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97804</v>
      </c>
      <c r="K57" s="79"/>
      <c r="L57" s="80">
        <f t="shared" si="1"/>
        <v>48902</v>
      </c>
      <c r="M57" s="81"/>
      <c r="N57" s="70">
        <f t="shared" si="2"/>
        <v>113288.00000000001</v>
      </c>
      <c r="O57" s="79"/>
      <c r="P57" s="74">
        <f t="shared" si="3"/>
        <v>56644.000000000007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102794</v>
      </c>
      <c r="K58" s="91"/>
      <c r="L58" s="92">
        <f t="shared" si="1"/>
        <v>51397</v>
      </c>
      <c r="M58" s="93"/>
      <c r="N58" s="58">
        <f t="shared" si="2"/>
        <v>119068.00000000001</v>
      </c>
      <c r="O58" s="91"/>
      <c r="P58" s="62">
        <f t="shared" si="3"/>
        <v>59534.000000000007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108782</v>
      </c>
      <c r="K59" s="79"/>
      <c r="L59" s="80">
        <f t="shared" si="1"/>
        <v>54391</v>
      </c>
      <c r="M59" s="81"/>
      <c r="N59" s="70">
        <f t="shared" si="2"/>
        <v>126004.00000000001</v>
      </c>
      <c r="O59" s="79"/>
      <c r="P59" s="74">
        <f t="shared" si="3"/>
        <v>63002.000000000007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114770</v>
      </c>
      <c r="K60" s="91"/>
      <c r="L60" s="92">
        <f t="shared" si="1"/>
        <v>57385</v>
      </c>
      <c r="M60" s="93"/>
      <c r="N60" s="58">
        <f t="shared" si="2"/>
        <v>132940</v>
      </c>
      <c r="O60" s="91"/>
      <c r="P60" s="62">
        <f t="shared" si="3"/>
        <v>66470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120758</v>
      </c>
      <c r="K61" s="162"/>
      <c r="L61" s="163">
        <f t="shared" si="1"/>
        <v>60379</v>
      </c>
      <c r="M61" s="157"/>
      <c r="N61" s="164">
        <f t="shared" si="2"/>
        <v>139876</v>
      </c>
      <c r="O61" s="162"/>
      <c r="P61" s="165">
        <f t="shared" si="3"/>
        <v>69938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9.8599999999999993E-2</v>
      </c>
      <c r="K10" s="227"/>
      <c r="L10" s="227"/>
      <c r="M10" s="228"/>
      <c r="N10" s="226">
        <f>VLOOKUP(B5,org!A2:E48,5,FALSE)</f>
        <v>0.1144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5718.7999999999993</v>
      </c>
      <c r="K15" s="46"/>
      <c r="L15" s="47">
        <f>J15/2</f>
        <v>2859.3999999999996</v>
      </c>
      <c r="M15" s="42"/>
      <c r="N15" s="45">
        <f>C15*$N$10</f>
        <v>6635.2</v>
      </c>
      <c r="O15" s="46"/>
      <c r="P15" s="47">
        <f>N15/2</f>
        <v>3317.6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6704.7999999999993</v>
      </c>
      <c r="K16" s="59"/>
      <c r="L16" s="60">
        <f t="shared" ref="L16:L61" si="1">J16/2</f>
        <v>3352.3999999999996</v>
      </c>
      <c r="M16" s="61"/>
      <c r="N16" s="58">
        <f t="shared" ref="N16:N61" si="2">C16*$N$10</f>
        <v>7779.2</v>
      </c>
      <c r="O16" s="59"/>
      <c r="P16" s="62">
        <f t="shared" ref="P16:P61" si="3">N16/2</f>
        <v>3889.6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7690.7999999999993</v>
      </c>
      <c r="K17" s="71"/>
      <c r="L17" s="72">
        <f t="shared" si="1"/>
        <v>3845.3999999999996</v>
      </c>
      <c r="M17" s="73"/>
      <c r="N17" s="70">
        <f t="shared" si="2"/>
        <v>8923.2000000000007</v>
      </c>
      <c r="O17" s="71"/>
      <c r="P17" s="74">
        <f t="shared" si="3"/>
        <v>4461.6000000000004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8676.7999999999993</v>
      </c>
      <c r="K18" s="59"/>
      <c r="L18" s="60">
        <f t="shared" si="1"/>
        <v>4338.3999999999996</v>
      </c>
      <c r="M18" s="61"/>
      <c r="N18" s="58">
        <f>C18*$N$10</f>
        <v>10067.200000000001</v>
      </c>
      <c r="O18" s="59"/>
      <c r="P18" s="62">
        <f t="shared" si="3"/>
        <v>5033.6000000000004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9662.7999999999993</v>
      </c>
      <c r="K19" s="79"/>
      <c r="L19" s="80">
        <f t="shared" si="1"/>
        <v>4831.3999999999996</v>
      </c>
      <c r="M19" s="81"/>
      <c r="N19" s="70">
        <f t="shared" si="2"/>
        <v>11211.2</v>
      </c>
      <c r="O19" s="79"/>
      <c r="P19" s="74">
        <f t="shared" si="3"/>
        <v>5605.6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10254.4</v>
      </c>
      <c r="K20" s="91"/>
      <c r="L20" s="92">
        <f t="shared" si="1"/>
        <v>5127.2</v>
      </c>
      <c r="M20" s="93"/>
      <c r="N20" s="58">
        <f t="shared" si="2"/>
        <v>11897.6</v>
      </c>
      <c r="O20" s="91"/>
      <c r="P20" s="62">
        <f t="shared" si="3"/>
        <v>5948.8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10846</v>
      </c>
      <c r="K21" s="79"/>
      <c r="L21" s="80">
        <f t="shared" si="1"/>
        <v>5423</v>
      </c>
      <c r="M21" s="81"/>
      <c r="N21" s="70">
        <f t="shared" si="2"/>
        <v>12584</v>
      </c>
      <c r="O21" s="79"/>
      <c r="P21" s="74">
        <f t="shared" si="3"/>
        <v>6292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11634.8</v>
      </c>
      <c r="K22" s="91"/>
      <c r="L22" s="92">
        <f t="shared" si="1"/>
        <v>5817.4</v>
      </c>
      <c r="M22" s="93"/>
      <c r="N22" s="58">
        <f t="shared" si="2"/>
        <v>13499.2</v>
      </c>
      <c r="O22" s="91"/>
      <c r="P22" s="62">
        <f t="shared" si="3"/>
        <v>6749.6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12423.599999999999</v>
      </c>
      <c r="K23" s="79"/>
      <c r="L23" s="80">
        <f t="shared" si="1"/>
        <v>6211.7999999999993</v>
      </c>
      <c r="M23" s="81"/>
      <c r="N23" s="70">
        <f t="shared" si="2"/>
        <v>14414.4</v>
      </c>
      <c r="O23" s="79"/>
      <c r="P23" s="74">
        <f t="shared" si="3"/>
        <v>7207.2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13212.4</v>
      </c>
      <c r="K24" s="107"/>
      <c r="L24" s="108">
        <f t="shared" si="1"/>
        <v>6606.2</v>
      </c>
      <c r="M24" s="109"/>
      <c r="N24" s="58">
        <f t="shared" si="2"/>
        <v>15329.6</v>
      </c>
      <c r="O24" s="107"/>
      <c r="P24" s="62">
        <f t="shared" si="3"/>
        <v>7664.8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14001.199999999999</v>
      </c>
      <c r="K25" s="117"/>
      <c r="L25" s="118">
        <f t="shared" si="1"/>
        <v>7000.5999999999995</v>
      </c>
      <c r="M25" s="119"/>
      <c r="N25" s="70">
        <f t="shared" si="2"/>
        <v>16244.800000000001</v>
      </c>
      <c r="O25" s="117"/>
      <c r="P25" s="74">
        <f t="shared" si="3"/>
        <v>8122.4000000000005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14789.999999999998</v>
      </c>
      <c r="K26" s="107"/>
      <c r="L26" s="108">
        <f t="shared" si="1"/>
        <v>7394.9999999999991</v>
      </c>
      <c r="M26" s="109"/>
      <c r="N26" s="58">
        <f t="shared" si="2"/>
        <v>17160</v>
      </c>
      <c r="O26" s="107"/>
      <c r="P26" s="62">
        <f t="shared" si="3"/>
        <v>8580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15775.999999999998</v>
      </c>
      <c r="K27" s="117"/>
      <c r="L27" s="118">
        <f t="shared" si="1"/>
        <v>7887.9999999999991</v>
      </c>
      <c r="M27" s="119"/>
      <c r="N27" s="70">
        <f t="shared" si="2"/>
        <v>18304</v>
      </c>
      <c r="O27" s="117"/>
      <c r="P27" s="74">
        <f t="shared" si="3"/>
        <v>9152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16762</v>
      </c>
      <c r="K28" s="107"/>
      <c r="L28" s="108">
        <f t="shared" si="1"/>
        <v>8381</v>
      </c>
      <c r="M28" s="109"/>
      <c r="N28" s="58">
        <f t="shared" si="2"/>
        <v>19448</v>
      </c>
      <c r="O28" s="107"/>
      <c r="P28" s="62">
        <f t="shared" si="3"/>
        <v>9724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17748</v>
      </c>
      <c r="K29" s="117"/>
      <c r="L29" s="118">
        <f t="shared" si="1"/>
        <v>8874</v>
      </c>
      <c r="M29" s="119"/>
      <c r="N29" s="70">
        <f t="shared" si="2"/>
        <v>20592</v>
      </c>
      <c r="O29" s="117"/>
      <c r="P29" s="74">
        <f t="shared" si="3"/>
        <v>10296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18734</v>
      </c>
      <c r="K30" s="107"/>
      <c r="L30" s="108">
        <f t="shared" si="1"/>
        <v>9367</v>
      </c>
      <c r="M30" s="109"/>
      <c r="N30" s="58">
        <f t="shared" si="2"/>
        <v>21736</v>
      </c>
      <c r="O30" s="107"/>
      <c r="P30" s="62">
        <f t="shared" si="3"/>
        <v>10868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19720</v>
      </c>
      <c r="K31" s="124"/>
      <c r="L31" s="125">
        <f t="shared" si="1"/>
        <v>9860</v>
      </c>
      <c r="M31" s="119"/>
      <c r="N31" s="70">
        <f t="shared" si="2"/>
        <v>22880</v>
      </c>
      <c r="O31" s="117"/>
      <c r="P31" s="74">
        <f t="shared" si="3"/>
        <v>11440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21692</v>
      </c>
      <c r="K32" s="126"/>
      <c r="L32" s="127">
        <f t="shared" si="1"/>
        <v>10846</v>
      </c>
      <c r="M32" s="109"/>
      <c r="N32" s="58">
        <f t="shared" si="2"/>
        <v>25168</v>
      </c>
      <c r="O32" s="107"/>
      <c r="P32" s="62">
        <f t="shared" si="3"/>
        <v>12584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23664</v>
      </c>
      <c r="K33" s="124"/>
      <c r="L33" s="125">
        <f t="shared" si="1"/>
        <v>11832</v>
      </c>
      <c r="M33" s="119"/>
      <c r="N33" s="70">
        <f t="shared" si="2"/>
        <v>27456</v>
      </c>
      <c r="O33" s="117"/>
      <c r="P33" s="74">
        <f t="shared" si="3"/>
        <v>13728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25636</v>
      </c>
      <c r="K34" s="126"/>
      <c r="L34" s="127">
        <f t="shared" si="1"/>
        <v>12818</v>
      </c>
      <c r="M34" s="109"/>
      <c r="N34" s="58">
        <f t="shared" si="2"/>
        <v>29744</v>
      </c>
      <c r="O34" s="107"/>
      <c r="P34" s="62">
        <f t="shared" si="3"/>
        <v>14872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27607.999999999996</v>
      </c>
      <c r="K35" s="124"/>
      <c r="L35" s="125">
        <f t="shared" si="1"/>
        <v>13803.999999999998</v>
      </c>
      <c r="M35" s="119"/>
      <c r="N35" s="70">
        <f t="shared" si="2"/>
        <v>32032</v>
      </c>
      <c r="O35" s="117"/>
      <c r="P35" s="74">
        <f t="shared" si="3"/>
        <v>16016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29579.999999999996</v>
      </c>
      <c r="K36" s="126"/>
      <c r="L36" s="127">
        <f t="shared" si="1"/>
        <v>14789.999999999998</v>
      </c>
      <c r="M36" s="109"/>
      <c r="N36" s="58">
        <f t="shared" si="2"/>
        <v>34320</v>
      </c>
      <c r="O36" s="107"/>
      <c r="P36" s="62">
        <f t="shared" si="3"/>
        <v>17160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31551.999999999996</v>
      </c>
      <c r="K37" s="124"/>
      <c r="L37" s="125">
        <f t="shared" si="1"/>
        <v>15775.999999999998</v>
      </c>
      <c r="M37" s="119"/>
      <c r="N37" s="70">
        <f t="shared" si="2"/>
        <v>36608</v>
      </c>
      <c r="O37" s="117"/>
      <c r="P37" s="74">
        <f t="shared" si="3"/>
        <v>18304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33524</v>
      </c>
      <c r="K38" s="126"/>
      <c r="L38" s="127">
        <f t="shared" si="1"/>
        <v>16762</v>
      </c>
      <c r="M38" s="109"/>
      <c r="N38" s="58">
        <f t="shared" si="2"/>
        <v>38896</v>
      </c>
      <c r="O38" s="107"/>
      <c r="P38" s="62">
        <f t="shared" si="3"/>
        <v>19448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35496</v>
      </c>
      <c r="K39" s="124"/>
      <c r="L39" s="125">
        <f t="shared" si="1"/>
        <v>17748</v>
      </c>
      <c r="M39" s="119"/>
      <c r="N39" s="70">
        <f t="shared" si="2"/>
        <v>41184</v>
      </c>
      <c r="O39" s="117"/>
      <c r="P39" s="74">
        <f t="shared" si="3"/>
        <v>20592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37468</v>
      </c>
      <c r="K40" s="126"/>
      <c r="L40" s="127">
        <f t="shared" si="1"/>
        <v>18734</v>
      </c>
      <c r="M40" s="109"/>
      <c r="N40" s="58">
        <f t="shared" si="2"/>
        <v>43472</v>
      </c>
      <c r="O40" s="107"/>
      <c r="P40" s="62">
        <f t="shared" si="3"/>
        <v>21736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40426</v>
      </c>
      <c r="K41" s="124"/>
      <c r="L41" s="125">
        <f t="shared" si="1"/>
        <v>20213</v>
      </c>
      <c r="M41" s="119"/>
      <c r="N41" s="70">
        <f t="shared" si="2"/>
        <v>46904</v>
      </c>
      <c r="O41" s="117"/>
      <c r="P41" s="74">
        <f t="shared" si="3"/>
        <v>23452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43384</v>
      </c>
      <c r="K42" s="126"/>
      <c r="L42" s="127">
        <f t="shared" si="1"/>
        <v>21692</v>
      </c>
      <c r="M42" s="109"/>
      <c r="N42" s="58">
        <f t="shared" si="2"/>
        <v>50336</v>
      </c>
      <c r="O42" s="107"/>
      <c r="P42" s="62">
        <f t="shared" si="3"/>
        <v>25168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46342</v>
      </c>
      <c r="K43" s="124"/>
      <c r="L43" s="125">
        <f t="shared" si="1"/>
        <v>23171</v>
      </c>
      <c r="M43" s="119"/>
      <c r="N43" s="70">
        <f t="shared" si="2"/>
        <v>53768</v>
      </c>
      <c r="O43" s="117"/>
      <c r="P43" s="74">
        <f t="shared" si="3"/>
        <v>26884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49300</v>
      </c>
      <c r="K44" s="126"/>
      <c r="L44" s="127">
        <f t="shared" si="1"/>
        <v>24650</v>
      </c>
      <c r="M44" s="109"/>
      <c r="N44" s="58">
        <f t="shared" si="2"/>
        <v>57200</v>
      </c>
      <c r="O44" s="107"/>
      <c r="P44" s="62">
        <f t="shared" si="3"/>
        <v>28600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52258</v>
      </c>
      <c r="K45" s="124"/>
      <c r="L45" s="125">
        <f t="shared" si="1"/>
        <v>26129</v>
      </c>
      <c r="M45" s="119"/>
      <c r="N45" s="70">
        <f t="shared" si="2"/>
        <v>60632</v>
      </c>
      <c r="O45" s="117"/>
      <c r="P45" s="74">
        <f t="shared" si="3"/>
        <v>30316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55215.999999999993</v>
      </c>
      <c r="K46" s="126"/>
      <c r="L46" s="127">
        <f t="shared" si="1"/>
        <v>27607.999999999996</v>
      </c>
      <c r="M46" s="109"/>
      <c r="N46" s="58">
        <f t="shared" si="2"/>
        <v>64064</v>
      </c>
      <c r="O46" s="107"/>
      <c r="P46" s="62">
        <f t="shared" si="3"/>
        <v>32032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58173.999999999993</v>
      </c>
      <c r="K47" s="124"/>
      <c r="L47" s="125">
        <f t="shared" si="1"/>
        <v>29086.999999999996</v>
      </c>
      <c r="M47" s="119"/>
      <c r="N47" s="70">
        <f t="shared" si="2"/>
        <v>67496</v>
      </c>
      <c r="O47" s="117"/>
      <c r="P47" s="74">
        <f t="shared" si="3"/>
        <v>33748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61131.999999999993</v>
      </c>
      <c r="K48" s="126"/>
      <c r="L48" s="127">
        <f t="shared" si="1"/>
        <v>30565.999999999996</v>
      </c>
      <c r="M48" s="109"/>
      <c r="N48" s="58">
        <f t="shared" si="2"/>
        <v>70928</v>
      </c>
      <c r="O48" s="107"/>
      <c r="P48" s="62">
        <f t="shared" si="3"/>
        <v>35464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64089.999999999993</v>
      </c>
      <c r="K49" s="124"/>
      <c r="L49" s="125">
        <f t="shared" si="1"/>
        <v>32044.999999999996</v>
      </c>
      <c r="M49" s="119"/>
      <c r="N49" s="70">
        <f t="shared" si="2"/>
        <v>74360</v>
      </c>
      <c r="O49" s="117"/>
      <c r="P49" s="74">
        <f t="shared" si="3"/>
        <v>37180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67048</v>
      </c>
      <c r="K50" s="126"/>
      <c r="L50" s="127">
        <f t="shared" si="1"/>
        <v>33524</v>
      </c>
      <c r="M50" s="109"/>
      <c r="N50" s="58">
        <f t="shared" si="2"/>
        <v>77792</v>
      </c>
      <c r="O50" s="107"/>
      <c r="P50" s="62">
        <f t="shared" si="3"/>
        <v>38896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70006</v>
      </c>
      <c r="K51" s="124"/>
      <c r="L51" s="125">
        <f t="shared" si="1"/>
        <v>35003</v>
      </c>
      <c r="M51" s="119"/>
      <c r="N51" s="70">
        <f t="shared" si="2"/>
        <v>81224</v>
      </c>
      <c r="O51" s="117"/>
      <c r="P51" s="74">
        <f t="shared" si="3"/>
        <v>40612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73950</v>
      </c>
      <c r="K52" s="126"/>
      <c r="L52" s="127">
        <f t="shared" si="1"/>
        <v>36975</v>
      </c>
      <c r="M52" s="109"/>
      <c r="N52" s="58">
        <f t="shared" si="2"/>
        <v>85800</v>
      </c>
      <c r="O52" s="107"/>
      <c r="P52" s="62">
        <f t="shared" si="3"/>
        <v>42900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77894</v>
      </c>
      <c r="K53" s="124"/>
      <c r="L53" s="125">
        <f t="shared" si="1"/>
        <v>38947</v>
      </c>
      <c r="M53" s="119"/>
      <c r="N53" s="70">
        <f t="shared" si="2"/>
        <v>90376</v>
      </c>
      <c r="O53" s="117"/>
      <c r="P53" s="74">
        <f t="shared" si="3"/>
        <v>45188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81838</v>
      </c>
      <c r="K54" s="126"/>
      <c r="L54" s="127">
        <f t="shared" si="1"/>
        <v>40919</v>
      </c>
      <c r="M54" s="109"/>
      <c r="N54" s="58">
        <f t="shared" si="2"/>
        <v>94952</v>
      </c>
      <c r="O54" s="107"/>
      <c r="P54" s="62">
        <f t="shared" si="3"/>
        <v>47476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86768</v>
      </c>
      <c r="K55" s="43"/>
      <c r="L55" s="145">
        <f t="shared" si="1"/>
        <v>43384</v>
      </c>
      <c r="M55" s="146"/>
      <c r="N55" s="70">
        <f t="shared" si="2"/>
        <v>100672</v>
      </c>
      <c r="O55" s="147"/>
      <c r="P55" s="74">
        <f t="shared" si="3"/>
        <v>50336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91698</v>
      </c>
      <c r="K56" s="56"/>
      <c r="L56" s="149">
        <f t="shared" si="1"/>
        <v>45849</v>
      </c>
      <c r="M56" s="93"/>
      <c r="N56" s="58">
        <f t="shared" si="2"/>
        <v>106392</v>
      </c>
      <c r="O56" s="91"/>
      <c r="P56" s="62">
        <f t="shared" si="3"/>
        <v>53196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96628</v>
      </c>
      <c r="K57" s="79"/>
      <c r="L57" s="80">
        <f t="shared" si="1"/>
        <v>48314</v>
      </c>
      <c r="M57" s="81"/>
      <c r="N57" s="70">
        <f t="shared" si="2"/>
        <v>112112</v>
      </c>
      <c r="O57" s="79"/>
      <c r="P57" s="74">
        <f t="shared" si="3"/>
        <v>56056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101558</v>
      </c>
      <c r="K58" s="91"/>
      <c r="L58" s="92">
        <f t="shared" si="1"/>
        <v>50779</v>
      </c>
      <c r="M58" s="93"/>
      <c r="N58" s="58">
        <f t="shared" si="2"/>
        <v>117832</v>
      </c>
      <c r="O58" s="91"/>
      <c r="P58" s="62">
        <f t="shared" si="3"/>
        <v>58916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107473.99999999999</v>
      </c>
      <c r="K59" s="79"/>
      <c r="L59" s="80">
        <f t="shared" si="1"/>
        <v>53736.999999999993</v>
      </c>
      <c r="M59" s="81"/>
      <c r="N59" s="70">
        <f t="shared" si="2"/>
        <v>124696</v>
      </c>
      <c r="O59" s="79"/>
      <c r="P59" s="74">
        <f t="shared" si="3"/>
        <v>62348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113389.99999999999</v>
      </c>
      <c r="K60" s="91"/>
      <c r="L60" s="92">
        <f t="shared" si="1"/>
        <v>56694.999999999993</v>
      </c>
      <c r="M60" s="93"/>
      <c r="N60" s="58">
        <f t="shared" si="2"/>
        <v>131560</v>
      </c>
      <c r="O60" s="91"/>
      <c r="P60" s="62">
        <f t="shared" si="3"/>
        <v>65780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119305.99999999999</v>
      </c>
      <c r="K61" s="162"/>
      <c r="L61" s="163">
        <f t="shared" si="1"/>
        <v>59652.999999999993</v>
      </c>
      <c r="M61" s="157"/>
      <c r="N61" s="164">
        <f t="shared" si="2"/>
        <v>138424</v>
      </c>
      <c r="O61" s="162"/>
      <c r="P61" s="165">
        <f t="shared" si="3"/>
        <v>69212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9.8599999999999993E-2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9.9100000000000008E-2</v>
      </c>
      <c r="K10" s="227"/>
      <c r="L10" s="227"/>
      <c r="M10" s="228"/>
      <c r="N10" s="226">
        <f>VLOOKUP(B5,org!A2:E48,5,FALSE)</f>
        <v>0.1149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5747.8</v>
      </c>
      <c r="K15" s="46"/>
      <c r="L15" s="47">
        <f>J15/2</f>
        <v>2873.9</v>
      </c>
      <c r="M15" s="42"/>
      <c r="N15" s="45">
        <f>C15*$N$10</f>
        <v>6664.2</v>
      </c>
      <c r="O15" s="46"/>
      <c r="P15" s="47">
        <f>N15/2</f>
        <v>3332.1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6738.8</v>
      </c>
      <c r="K16" s="59"/>
      <c r="L16" s="60">
        <f t="shared" ref="L16:L61" si="1">J16/2</f>
        <v>3369.4</v>
      </c>
      <c r="M16" s="61"/>
      <c r="N16" s="58">
        <f t="shared" ref="N16:N61" si="2">C16*$N$10</f>
        <v>7813.2</v>
      </c>
      <c r="O16" s="59"/>
      <c r="P16" s="62">
        <f t="shared" ref="P16:P61" si="3">N16/2</f>
        <v>3906.6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7729.8</v>
      </c>
      <c r="K17" s="71"/>
      <c r="L17" s="72">
        <f t="shared" si="1"/>
        <v>3864.9</v>
      </c>
      <c r="M17" s="73"/>
      <c r="N17" s="70">
        <f t="shared" si="2"/>
        <v>8962.2000000000007</v>
      </c>
      <c r="O17" s="71"/>
      <c r="P17" s="74">
        <f t="shared" si="3"/>
        <v>4481.1000000000004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8720.8000000000011</v>
      </c>
      <c r="K18" s="59"/>
      <c r="L18" s="60">
        <f t="shared" si="1"/>
        <v>4360.4000000000005</v>
      </c>
      <c r="M18" s="61"/>
      <c r="N18" s="58">
        <f>C18*$N$10</f>
        <v>10111.200000000001</v>
      </c>
      <c r="O18" s="59"/>
      <c r="P18" s="62">
        <f t="shared" si="3"/>
        <v>5055.6000000000004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9711.8000000000011</v>
      </c>
      <c r="K19" s="79"/>
      <c r="L19" s="80">
        <f t="shared" si="1"/>
        <v>4855.9000000000005</v>
      </c>
      <c r="M19" s="81"/>
      <c r="N19" s="70">
        <f t="shared" si="2"/>
        <v>11260.2</v>
      </c>
      <c r="O19" s="79"/>
      <c r="P19" s="74">
        <f t="shared" si="3"/>
        <v>5630.1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10306.400000000001</v>
      </c>
      <c r="K20" s="91"/>
      <c r="L20" s="92">
        <f t="shared" si="1"/>
        <v>5153.2000000000007</v>
      </c>
      <c r="M20" s="93"/>
      <c r="N20" s="58">
        <f t="shared" si="2"/>
        <v>11949.6</v>
      </c>
      <c r="O20" s="91"/>
      <c r="P20" s="62">
        <f t="shared" si="3"/>
        <v>5974.8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10901</v>
      </c>
      <c r="K21" s="79"/>
      <c r="L21" s="80">
        <f t="shared" si="1"/>
        <v>5450.5</v>
      </c>
      <c r="M21" s="81"/>
      <c r="N21" s="70">
        <f t="shared" si="2"/>
        <v>12639</v>
      </c>
      <c r="O21" s="79"/>
      <c r="P21" s="74">
        <f t="shared" si="3"/>
        <v>6319.5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11693.800000000001</v>
      </c>
      <c r="K22" s="91"/>
      <c r="L22" s="92">
        <f t="shared" si="1"/>
        <v>5846.9000000000005</v>
      </c>
      <c r="M22" s="93"/>
      <c r="N22" s="58">
        <f t="shared" si="2"/>
        <v>13558.2</v>
      </c>
      <c r="O22" s="91"/>
      <c r="P22" s="62">
        <f t="shared" si="3"/>
        <v>6779.1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12486.6</v>
      </c>
      <c r="K23" s="79"/>
      <c r="L23" s="80">
        <f t="shared" si="1"/>
        <v>6243.3</v>
      </c>
      <c r="M23" s="81"/>
      <c r="N23" s="70">
        <f t="shared" si="2"/>
        <v>14477.4</v>
      </c>
      <c r="O23" s="79"/>
      <c r="P23" s="74">
        <f t="shared" si="3"/>
        <v>7238.7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13279.400000000001</v>
      </c>
      <c r="K24" s="107"/>
      <c r="L24" s="108">
        <f t="shared" si="1"/>
        <v>6639.7000000000007</v>
      </c>
      <c r="M24" s="109"/>
      <c r="N24" s="58">
        <f t="shared" si="2"/>
        <v>15396.6</v>
      </c>
      <c r="O24" s="107"/>
      <c r="P24" s="62">
        <f t="shared" si="3"/>
        <v>7698.3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14072.2</v>
      </c>
      <c r="K25" s="117"/>
      <c r="L25" s="118">
        <f t="shared" si="1"/>
        <v>7036.1</v>
      </c>
      <c r="M25" s="119"/>
      <c r="N25" s="70">
        <f t="shared" si="2"/>
        <v>16315.800000000001</v>
      </c>
      <c r="O25" s="117"/>
      <c r="P25" s="74">
        <f t="shared" si="3"/>
        <v>8157.9000000000005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14865.000000000002</v>
      </c>
      <c r="K26" s="107"/>
      <c r="L26" s="108">
        <f t="shared" si="1"/>
        <v>7432.5000000000009</v>
      </c>
      <c r="M26" s="109"/>
      <c r="N26" s="58">
        <f t="shared" si="2"/>
        <v>17235</v>
      </c>
      <c r="O26" s="107"/>
      <c r="P26" s="62">
        <f t="shared" si="3"/>
        <v>8617.5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15856.000000000002</v>
      </c>
      <c r="K27" s="117"/>
      <c r="L27" s="118">
        <f t="shared" si="1"/>
        <v>7928.0000000000009</v>
      </c>
      <c r="M27" s="119"/>
      <c r="N27" s="70">
        <f t="shared" si="2"/>
        <v>18384</v>
      </c>
      <c r="O27" s="117"/>
      <c r="P27" s="74">
        <f t="shared" si="3"/>
        <v>9192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16847</v>
      </c>
      <c r="K28" s="107"/>
      <c r="L28" s="108">
        <f t="shared" si="1"/>
        <v>8423.5</v>
      </c>
      <c r="M28" s="109"/>
      <c r="N28" s="58">
        <f t="shared" si="2"/>
        <v>19533</v>
      </c>
      <c r="O28" s="107"/>
      <c r="P28" s="62">
        <f t="shared" si="3"/>
        <v>9766.5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17838</v>
      </c>
      <c r="K29" s="117"/>
      <c r="L29" s="118">
        <f t="shared" si="1"/>
        <v>8919</v>
      </c>
      <c r="M29" s="119"/>
      <c r="N29" s="70">
        <f t="shared" si="2"/>
        <v>20682</v>
      </c>
      <c r="O29" s="117"/>
      <c r="P29" s="74">
        <f t="shared" si="3"/>
        <v>10341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18829</v>
      </c>
      <c r="K30" s="107"/>
      <c r="L30" s="108">
        <f t="shared" si="1"/>
        <v>9414.5</v>
      </c>
      <c r="M30" s="109"/>
      <c r="N30" s="58">
        <f t="shared" si="2"/>
        <v>21831</v>
      </c>
      <c r="O30" s="107"/>
      <c r="P30" s="62">
        <f t="shared" si="3"/>
        <v>10915.5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19820</v>
      </c>
      <c r="K31" s="124"/>
      <c r="L31" s="125">
        <f t="shared" si="1"/>
        <v>9910</v>
      </c>
      <c r="M31" s="119"/>
      <c r="N31" s="70">
        <f t="shared" si="2"/>
        <v>22980</v>
      </c>
      <c r="O31" s="117"/>
      <c r="P31" s="74">
        <f t="shared" si="3"/>
        <v>11490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21802</v>
      </c>
      <c r="K32" s="126"/>
      <c r="L32" s="127">
        <f t="shared" si="1"/>
        <v>10901</v>
      </c>
      <c r="M32" s="109"/>
      <c r="N32" s="58">
        <f t="shared" si="2"/>
        <v>25278</v>
      </c>
      <c r="O32" s="107"/>
      <c r="P32" s="62">
        <f t="shared" si="3"/>
        <v>12639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23784</v>
      </c>
      <c r="K33" s="124"/>
      <c r="L33" s="125">
        <f t="shared" si="1"/>
        <v>11892</v>
      </c>
      <c r="M33" s="119"/>
      <c r="N33" s="70">
        <f t="shared" si="2"/>
        <v>27576</v>
      </c>
      <c r="O33" s="117"/>
      <c r="P33" s="74">
        <f t="shared" si="3"/>
        <v>13788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25766.000000000004</v>
      </c>
      <c r="K34" s="126"/>
      <c r="L34" s="127">
        <f t="shared" si="1"/>
        <v>12883.000000000002</v>
      </c>
      <c r="M34" s="109"/>
      <c r="N34" s="58">
        <f t="shared" si="2"/>
        <v>29874</v>
      </c>
      <c r="O34" s="107"/>
      <c r="P34" s="62">
        <f t="shared" si="3"/>
        <v>14937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27748.000000000004</v>
      </c>
      <c r="K35" s="124"/>
      <c r="L35" s="125">
        <f t="shared" si="1"/>
        <v>13874.000000000002</v>
      </c>
      <c r="M35" s="119"/>
      <c r="N35" s="70">
        <f t="shared" si="2"/>
        <v>32172</v>
      </c>
      <c r="O35" s="117"/>
      <c r="P35" s="74">
        <f t="shared" si="3"/>
        <v>16086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29730.000000000004</v>
      </c>
      <c r="K36" s="126"/>
      <c r="L36" s="127">
        <f t="shared" si="1"/>
        <v>14865.000000000002</v>
      </c>
      <c r="M36" s="109"/>
      <c r="N36" s="58">
        <f t="shared" si="2"/>
        <v>34470</v>
      </c>
      <c r="O36" s="107"/>
      <c r="P36" s="62">
        <f t="shared" si="3"/>
        <v>17235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31712.000000000004</v>
      </c>
      <c r="K37" s="124"/>
      <c r="L37" s="125">
        <f t="shared" si="1"/>
        <v>15856.000000000002</v>
      </c>
      <c r="M37" s="119"/>
      <c r="N37" s="70">
        <f t="shared" si="2"/>
        <v>36768</v>
      </c>
      <c r="O37" s="117"/>
      <c r="P37" s="74">
        <f t="shared" si="3"/>
        <v>18384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33694</v>
      </c>
      <c r="K38" s="126"/>
      <c r="L38" s="127">
        <f t="shared" si="1"/>
        <v>16847</v>
      </c>
      <c r="M38" s="109"/>
      <c r="N38" s="58">
        <f t="shared" si="2"/>
        <v>39066</v>
      </c>
      <c r="O38" s="107"/>
      <c r="P38" s="62">
        <f t="shared" si="3"/>
        <v>19533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35676</v>
      </c>
      <c r="K39" s="124"/>
      <c r="L39" s="125">
        <f t="shared" si="1"/>
        <v>17838</v>
      </c>
      <c r="M39" s="119"/>
      <c r="N39" s="70">
        <f t="shared" si="2"/>
        <v>41364</v>
      </c>
      <c r="O39" s="117"/>
      <c r="P39" s="74">
        <f t="shared" si="3"/>
        <v>20682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37658</v>
      </c>
      <c r="K40" s="126"/>
      <c r="L40" s="127">
        <f t="shared" si="1"/>
        <v>18829</v>
      </c>
      <c r="M40" s="109"/>
      <c r="N40" s="58">
        <f t="shared" si="2"/>
        <v>43662</v>
      </c>
      <c r="O40" s="107"/>
      <c r="P40" s="62">
        <f t="shared" si="3"/>
        <v>21831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40631</v>
      </c>
      <c r="K41" s="124"/>
      <c r="L41" s="125">
        <f t="shared" si="1"/>
        <v>20315.5</v>
      </c>
      <c r="M41" s="119"/>
      <c r="N41" s="70">
        <f t="shared" si="2"/>
        <v>47109</v>
      </c>
      <c r="O41" s="117"/>
      <c r="P41" s="74">
        <f t="shared" si="3"/>
        <v>23554.5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43604</v>
      </c>
      <c r="K42" s="126"/>
      <c r="L42" s="127">
        <f t="shared" si="1"/>
        <v>21802</v>
      </c>
      <c r="M42" s="109"/>
      <c r="N42" s="58">
        <f t="shared" si="2"/>
        <v>50556</v>
      </c>
      <c r="O42" s="107"/>
      <c r="P42" s="62">
        <f t="shared" si="3"/>
        <v>25278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46577</v>
      </c>
      <c r="K43" s="124"/>
      <c r="L43" s="125">
        <f t="shared" si="1"/>
        <v>23288.5</v>
      </c>
      <c r="M43" s="119"/>
      <c r="N43" s="70">
        <f t="shared" si="2"/>
        <v>54003</v>
      </c>
      <c r="O43" s="117"/>
      <c r="P43" s="74">
        <f t="shared" si="3"/>
        <v>27001.5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49550.000000000007</v>
      </c>
      <c r="K44" s="126"/>
      <c r="L44" s="127">
        <f t="shared" si="1"/>
        <v>24775.000000000004</v>
      </c>
      <c r="M44" s="109"/>
      <c r="N44" s="58">
        <f t="shared" si="2"/>
        <v>57450</v>
      </c>
      <c r="O44" s="107"/>
      <c r="P44" s="62">
        <f t="shared" si="3"/>
        <v>28725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52523.000000000007</v>
      </c>
      <c r="K45" s="124"/>
      <c r="L45" s="125">
        <f t="shared" si="1"/>
        <v>26261.500000000004</v>
      </c>
      <c r="M45" s="119"/>
      <c r="N45" s="70">
        <f t="shared" si="2"/>
        <v>60897</v>
      </c>
      <c r="O45" s="117"/>
      <c r="P45" s="74">
        <f t="shared" si="3"/>
        <v>30448.5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55496.000000000007</v>
      </c>
      <c r="K46" s="126"/>
      <c r="L46" s="127">
        <f t="shared" si="1"/>
        <v>27748.000000000004</v>
      </c>
      <c r="M46" s="109"/>
      <c r="N46" s="58">
        <f t="shared" si="2"/>
        <v>64344</v>
      </c>
      <c r="O46" s="107"/>
      <c r="P46" s="62">
        <f t="shared" si="3"/>
        <v>32172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58469.000000000007</v>
      </c>
      <c r="K47" s="124"/>
      <c r="L47" s="125">
        <f t="shared" si="1"/>
        <v>29234.500000000004</v>
      </c>
      <c r="M47" s="119"/>
      <c r="N47" s="70">
        <f t="shared" si="2"/>
        <v>67791</v>
      </c>
      <c r="O47" s="117"/>
      <c r="P47" s="74">
        <f t="shared" si="3"/>
        <v>33895.5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61442.000000000007</v>
      </c>
      <c r="K48" s="126"/>
      <c r="L48" s="127">
        <f t="shared" si="1"/>
        <v>30721.000000000004</v>
      </c>
      <c r="M48" s="109"/>
      <c r="N48" s="58">
        <f t="shared" si="2"/>
        <v>71238</v>
      </c>
      <c r="O48" s="107"/>
      <c r="P48" s="62">
        <f t="shared" si="3"/>
        <v>35619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64415.000000000007</v>
      </c>
      <c r="K49" s="124"/>
      <c r="L49" s="125">
        <f t="shared" si="1"/>
        <v>32207.500000000004</v>
      </c>
      <c r="M49" s="119"/>
      <c r="N49" s="70">
        <f t="shared" si="2"/>
        <v>74685</v>
      </c>
      <c r="O49" s="117"/>
      <c r="P49" s="74">
        <f t="shared" si="3"/>
        <v>37342.5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67388</v>
      </c>
      <c r="K50" s="126"/>
      <c r="L50" s="127">
        <f t="shared" si="1"/>
        <v>33694</v>
      </c>
      <c r="M50" s="109"/>
      <c r="N50" s="58">
        <f t="shared" si="2"/>
        <v>78132</v>
      </c>
      <c r="O50" s="107"/>
      <c r="P50" s="62">
        <f t="shared" si="3"/>
        <v>39066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70361</v>
      </c>
      <c r="K51" s="124"/>
      <c r="L51" s="125">
        <f t="shared" si="1"/>
        <v>35180.5</v>
      </c>
      <c r="M51" s="119"/>
      <c r="N51" s="70">
        <f t="shared" si="2"/>
        <v>81579</v>
      </c>
      <c r="O51" s="117"/>
      <c r="P51" s="74">
        <f t="shared" si="3"/>
        <v>40789.5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74325</v>
      </c>
      <c r="K52" s="126"/>
      <c r="L52" s="127">
        <f t="shared" si="1"/>
        <v>37162.5</v>
      </c>
      <c r="M52" s="109"/>
      <c r="N52" s="58">
        <f t="shared" si="2"/>
        <v>86175</v>
      </c>
      <c r="O52" s="107"/>
      <c r="P52" s="62">
        <f t="shared" si="3"/>
        <v>43087.5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78289</v>
      </c>
      <c r="K53" s="124"/>
      <c r="L53" s="125">
        <f t="shared" si="1"/>
        <v>39144.5</v>
      </c>
      <c r="M53" s="119"/>
      <c r="N53" s="70">
        <f t="shared" si="2"/>
        <v>90771</v>
      </c>
      <c r="O53" s="117"/>
      <c r="P53" s="74">
        <f t="shared" si="3"/>
        <v>45385.5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82253</v>
      </c>
      <c r="K54" s="126"/>
      <c r="L54" s="127">
        <f t="shared" si="1"/>
        <v>41126.5</v>
      </c>
      <c r="M54" s="109"/>
      <c r="N54" s="58">
        <f t="shared" si="2"/>
        <v>95367</v>
      </c>
      <c r="O54" s="107"/>
      <c r="P54" s="62">
        <f t="shared" si="3"/>
        <v>47683.5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87208</v>
      </c>
      <c r="K55" s="43"/>
      <c r="L55" s="145">
        <f t="shared" si="1"/>
        <v>43604</v>
      </c>
      <c r="M55" s="146"/>
      <c r="N55" s="70">
        <f t="shared" si="2"/>
        <v>101112</v>
      </c>
      <c r="O55" s="147"/>
      <c r="P55" s="74">
        <f t="shared" si="3"/>
        <v>50556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92163</v>
      </c>
      <c r="K56" s="56"/>
      <c r="L56" s="149">
        <f t="shared" si="1"/>
        <v>46081.5</v>
      </c>
      <c r="M56" s="93"/>
      <c r="N56" s="58">
        <f t="shared" si="2"/>
        <v>106857</v>
      </c>
      <c r="O56" s="91"/>
      <c r="P56" s="62">
        <f t="shared" si="3"/>
        <v>53428.5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97118.000000000015</v>
      </c>
      <c r="K57" s="79"/>
      <c r="L57" s="80">
        <f t="shared" si="1"/>
        <v>48559.000000000007</v>
      </c>
      <c r="M57" s="81"/>
      <c r="N57" s="70">
        <f t="shared" si="2"/>
        <v>112602</v>
      </c>
      <c r="O57" s="79"/>
      <c r="P57" s="74">
        <f t="shared" si="3"/>
        <v>56301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102073.00000000001</v>
      </c>
      <c r="K58" s="91"/>
      <c r="L58" s="92">
        <f t="shared" si="1"/>
        <v>51036.500000000007</v>
      </c>
      <c r="M58" s="93"/>
      <c r="N58" s="58">
        <f t="shared" si="2"/>
        <v>118347</v>
      </c>
      <c r="O58" s="91"/>
      <c r="P58" s="62">
        <f t="shared" si="3"/>
        <v>59173.5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108019.00000000001</v>
      </c>
      <c r="K59" s="79"/>
      <c r="L59" s="80">
        <f t="shared" si="1"/>
        <v>54009.500000000007</v>
      </c>
      <c r="M59" s="81"/>
      <c r="N59" s="70">
        <f t="shared" si="2"/>
        <v>125241</v>
      </c>
      <c r="O59" s="79"/>
      <c r="P59" s="74">
        <f t="shared" si="3"/>
        <v>62620.5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113965.00000000001</v>
      </c>
      <c r="K60" s="91"/>
      <c r="L60" s="92">
        <f t="shared" si="1"/>
        <v>56982.500000000007</v>
      </c>
      <c r="M60" s="93"/>
      <c r="N60" s="58">
        <f t="shared" si="2"/>
        <v>132135</v>
      </c>
      <c r="O60" s="91"/>
      <c r="P60" s="62">
        <f t="shared" si="3"/>
        <v>66067.5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119911.00000000001</v>
      </c>
      <c r="K61" s="162"/>
      <c r="L61" s="163">
        <f t="shared" si="1"/>
        <v>59955.500000000007</v>
      </c>
      <c r="M61" s="157"/>
      <c r="N61" s="164">
        <f t="shared" si="2"/>
        <v>139029</v>
      </c>
      <c r="O61" s="162"/>
      <c r="P61" s="165">
        <f t="shared" si="3"/>
        <v>69514.5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9.9900000000000003E-2</v>
      </c>
      <c r="K10" s="227"/>
      <c r="L10" s="227"/>
      <c r="M10" s="228"/>
      <c r="N10" s="226">
        <f>VLOOKUP(B5,org!A2:E48,5,FALSE)</f>
        <v>0.1157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5794.2</v>
      </c>
      <c r="K15" s="46"/>
      <c r="L15" s="47">
        <f>J15/2</f>
        <v>2897.1</v>
      </c>
      <c r="M15" s="42"/>
      <c r="N15" s="45">
        <f>C15*$N$10</f>
        <v>6710.5999999999995</v>
      </c>
      <c r="O15" s="46"/>
      <c r="P15" s="47">
        <f>N15/2</f>
        <v>3355.2999999999997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6793.2</v>
      </c>
      <c r="K16" s="59"/>
      <c r="L16" s="60">
        <f t="shared" ref="L16:L61" si="1">J16/2</f>
        <v>3396.6</v>
      </c>
      <c r="M16" s="61"/>
      <c r="N16" s="58">
        <f t="shared" ref="N16:N61" si="2">C16*$N$10</f>
        <v>7867.5999999999995</v>
      </c>
      <c r="O16" s="59"/>
      <c r="P16" s="62">
        <f t="shared" ref="P16:P61" si="3">N16/2</f>
        <v>3933.7999999999997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7792.2</v>
      </c>
      <c r="K17" s="71"/>
      <c r="L17" s="72">
        <f t="shared" si="1"/>
        <v>3896.1</v>
      </c>
      <c r="M17" s="73"/>
      <c r="N17" s="70">
        <f t="shared" si="2"/>
        <v>9024.6</v>
      </c>
      <c r="O17" s="71"/>
      <c r="P17" s="74">
        <f t="shared" si="3"/>
        <v>4512.3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8791.2000000000007</v>
      </c>
      <c r="K18" s="59"/>
      <c r="L18" s="60">
        <f t="shared" si="1"/>
        <v>4395.6000000000004</v>
      </c>
      <c r="M18" s="61"/>
      <c r="N18" s="58">
        <f>C18*$N$10</f>
        <v>10181.6</v>
      </c>
      <c r="O18" s="59"/>
      <c r="P18" s="62">
        <f t="shared" si="3"/>
        <v>5090.8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9790.2000000000007</v>
      </c>
      <c r="K19" s="79"/>
      <c r="L19" s="80">
        <f t="shared" si="1"/>
        <v>4895.1000000000004</v>
      </c>
      <c r="M19" s="81"/>
      <c r="N19" s="70">
        <f t="shared" si="2"/>
        <v>11338.6</v>
      </c>
      <c r="O19" s="79"/>
      <c r="P19" s="74">
        <f t="shared" si="3"/>
        <v>5669.3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10389.6</v>
      </c>
      <c r="K20" s="91"/>
      <c r="L20" s="92">
        <f t="shared" si="1"/>
        <v>5194.8</v>
      </c>
      <c r="M20" s="93"/>
      <c r="N20" s="58">
        <f t="shared" si="2"/>
        <v>12032.8</v>
      </c>
      <c r="O20" s="91"/>
      <c r="P20" s="62">
        <f t="shared" si="3"/>
        <v>6016.4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10989</v>
      </c>
      <c r="K21" s="79"/>
      <c r="L21" s="80">
        <f t="shared" si="1"/>
        <v>5494.5</v>
      </c>
      <c r="M21" s="81"/>
      <c r="N21" s="70">
        <f t="shared" si="2"/>
        <v>12727</v>
      </c>
      <c r="O21" s="79"/>
      <c r="P21" s="74">
        <f t="shared" si="3"/>
        <v>6363.5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11788.2</v>
      </c>
      <c r="K22" s="91"/>
      <c r="L22" s="92">
        <f t="shared" si="1"/>
        <v>5894.1</v>
      </c>
      <c r="M22" s="93"/>
      <c r="N22" s="58">
        <f t="shared" si="2"/>
        <v>13652.6</v>
      </c>
      <c r="O22" s="91"/>
      <c r="P22" s="62">
        <f t="shared" si="3"/>
        <v>6826.3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12587.4</v>
      </c>
      <c r="K23" s="79"/>
      <c r="L23" s="80">
        <f t="shared" si="1"/>
        <v>6293.7</v>
      </c>
      <c r="M23" s="81"/>
      <c r="N23" s="70">
        <f t="shared" si="2"/>
        <v>14578.199999999999</v>
      </c>
      <c r="O23" s="79"/>
      <c r="P23" s="74">
        <f t="shared" si="3"/>
        <v>7289.0999999999995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13386.6</v>
      </c>
      <c r="K24" s="107"/>
      <c r="L24" s="108">
        <f t="shared" si="1"/>
        <v>6693.3</v>
      </c>
      <c r="M24" s="109"/>
      <c r="N24" s="58">
        <f t="shared" si="2"/>
        <v>15503.8</v>
      </c>
      <c r="O24" s="107"/>
      <c r="P24" s="62">
        <f t="shared" si="3"/>
        <v>7751.9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14185.800000000001</v>
      </c>
      <c r="K25" s="117"/>
      <c r="L25" s="118">
        <f t="shared" si="1"/>
        <v>7092.9000000000005</v>
      </c>
      <c r="M25" s="119"/>
      <c r="N25" s="70">
        <f t="shared" si="2"/>
        <v>16429.399999999998</v>
      </c>
      <c r="O25" s="117"/>
      <c r="P25" s="74">
        <f t="shared" si="3"/>
        <v>8214.6999999999989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14985</v>
      </c>
      <c r="K26" s="107"/>
      <c r="L26" s="108">
        <f t="shared" si="1"/>
        <v>7492.5</v>
      </c>
      <c r="M26" s="109"/>
      <c r="N26" s="58">
        <f t="shared" si="2"/>
        <v>17355</v>
      </c>
      <c r="O26" s="107"/>
      <c r="P26" s="62">
        <f t="shared" si="3"/>
        <v>8677.5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15984</v>
      </c>
      <c r="K27" s="117"/>
      <c r="L27" s="118">
        <f t="shared" si="1"/>
        <v>7992</v>
      </c>
      <c r="M27" s="119"/>
      <c r="N27" s="70">
        <f t="shared" si="2"/>
        <v>18512</v>
      </c>
      <c r="O27" s="117"/>
      <c r="P27" s="74">
        <f t="shared" si="3"/>
        <v>9256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16983</v>
      </c>
      <c r="K28" s="107"/>
      <c r="L28" s="108">
        <f t="shared" si="1"/>
        <v>8491.5</v>
      </c>
      <c r="M28" s="109"/>
      <c r="N28" s="58">
        <f t="shared" si="2"/>
        <v>19669</v>
      </c>
      <c r="O28" s="107"/>
      <c r="P28" s="62">
        <f t="shared" si="3"/>
        <v>9834.5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17982</v>
      </c>
      <c r="K29" s="117"/>
      <c r="L29" s="118">
        <f t="shared" si="1"/>
        <v>8991</v>
      </c>
      <c r="M29" s="119"/>
      <c r="N29" s="70">
        <f t="shared" si="2"/>
        <v>20826</v>
      </c>
      <c r="O29" s="117"/>
      <c r="P29" s="74">
        <f t="shared" si="3"/>
        <v>10413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18981</v>
      </c>
      <c r="K30" s="107"/>
      <c r="L30" s="108">
        <f t="shared" si="1"/>
        <v>9490.5</v>
      </c>
      <c r="M30" s="109"/>
      <c r="N30" s="58">
        <f t="shared" si="2"/>
        <v>21983</v>
      </c>
      <c r="O30" s="107"/>
      <c r="P30" s="62">
        <f t="shared" si="3"/>
        <v>10991.5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19980</v>
      </c>
      <c r="K31" s="124"/>
      <c r="L31" s="125">
        <f t="shared" si="1"/>
        <v>9990</v>
      </c>
      <c r="M31" s="119"/>
      <c r="N31" s="70">
        <f t="shared" si="2"/>
        <v>23140</v>
      </c>
      <c r="O31" s="117"/>
      <c r="P31" s="74">
        <f t="shared" si="3"/>
        <v>11570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21978</v>
      </c>
      <c r="K32" s="126"/>
      <c r="L32" s="127">
        <f t="shared" si="1"/>
        <v>10989</v>
      </c>
      <c r="M32" s="109"/>
      <c r="N32" s="58">
        <f t="shared" si="2"/>
        <v>25454</v>
      </c>
      <c r="O32" s="107"/>
      <c r="P32" s="62">
        <f t="shared" si="3"/>
        <v>12727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23976</v>
      </c>
      <c r="K33" s="124"/>
      <c r="L33" s="125">
        <f t="shared" si="1"/>
        <v>11988</v>
      </c>
      <c r="M33" s="119"/>
      <c r="N33" s="70">
        <f t="shared" si="2"/>
        <v>27768</v>
      </c>
      <c r="O33" s="117"/>
      <c r="P33" s="74">
        <f t="shared" si="3"/>
        <v>13884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25974</v>
      </c>
      <c r="K34" s="126"/>
      <c r="L34" s="127">
        <f t="shared" si="1"/>
        <v>12987</v>
      </c>
      <c r="M34" s="109"/>
      <c r="N34" s="58">
        <f t="shared" si="2"/>
        <v>30082</v>
      </c>
      <c r="O34" s="107"/>
      <c r="P34" s="62">
        <f t="shared" si="3"/>
        <v>15041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27972</v>
      </c>
      <c r="K35" s="124"/>
      <c r="L35" s="125">
        <f t="shared" si="1"/>
        <v>13986</v>
      </c>
      <c r="M35" s="119"/>
      <c r="N35" s="70">
        <f t="shared" si="2"/>
        <v>32396</v>
      </c>
      <c r="O35" s="117"/>
      <c r="P35" s="74">
        <f t="shared" si="3"/>
        <v>16198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29970</v>
      </c>
      <c r="K36" s="126"/>
      <c r="L36" s="127">
        <f t="shared" si="1"/>
        <v>14985</v>
      </c>
      <c r="M36" s="109"/>
      <c r="N36" s="58">
        <f t="shared" si="2"/>
        <v>34710</v>
      </c>
      <c r="O36" s="107"/>
      <c r="P36" s="62">
        <f t="shared" si="3"/>
        <v>17355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31968</v>
      </c>
      <c r="K37" s="124"/>
      <c r="L37" s="125">
        <f t="shared" si="1"/>
        <v>15984</v>
      </c>
      <c r="M37" s="119"/>
      <c r="N37" s="70">
        <f t="shared" si="2"/>
        <v>37024</v>
      </c>
      <c r="O37" s="117"/>
      <c r="P37" s="74">
        <f t="shared" si="3"/>
        <v>18512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33966</v>
      </c>
      <c r="K38" s="126"/>
      <c r="L38" s="127">
        <f t="shared" si="1"/>
        <v>16983</v>
      </c>
      <c r="M38" s="109"/>
      <c r="N38" s="58">
        <f t="shared" si="2"/>
        <v>39338</v>
      </c>
      <c r="O38" s="107"/>
      <c r="P38" s="62">
        <f t="shared" si="3"/>
        <v>19669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35964</v>
      </c>
      <c r="K39" s="124"/>
      <c r="L39" s="125">
        <f t="shared" si="1"/>
        <v>17982</v>
      </c>
      <c r="M39" s="119"/>
      <c r="N39" s="70">
        <f t="shared" si="2"/>
        <v>41652</v>
      </c>
      <c r="O39" s="117"/>
      <c r="P39" s="74">
        <f t="shared" si="3"/>
        <v>20826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37962</v>
      </c>
      <c r="K40" s="126"/>
      <c r="L40" s="127">
        <f t="shared" si="1"/>
        <v>18981</v>
      </c>
      <c r="M40" s="109"/>
      <c r="N40" s="58">
        <f t="shared" si="2"/>
        <v>43966</v>
      </c>
      <c r="O40" s="107"/>
      <c r="P40" s="62">
        <f t="shared" si="3"/>
        <v>21983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40959</v>
      </c>
      <c r="K41" s="124"/>
      <c r="L41" s="125">
        <f t="shared" si="1"/>
        <v>20479.5</v>
      </c>
      <c r="M41" s="119"/>
      <c r="N41" s="70">
        <f t="shared" si="2"/>
        <v>47437</v>
      </c>
      <c r="O41" s="117"/>
      <c r="P41" s="74">
        <f t="shared" si="3"/>
        <v>23718.5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43956</v>
      </c>
      <c r="K42" s="126"/>
      <c r="L42" s="127">
        <f t="shared" si="1"/>
        <v>21978</v>
      </c>
      <c r="M42" s="109"/>
      <c r="N42" s="58">
        <f t="shared" si="2"/>
        <v>50908</v>
      </c>
      <c r="O42" s="107"/>
      <c r="P42" s="62">
        <f t="shared" si="3"/>
        <v>25454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46953</v>
      </c>
      <c r="K43" s="124"/>
      <c r="L43" s="125">
        <f t="shared" si="1"/>
        <v>23476.5</v>
      </c>
      <c r="M43" s="119"/>
      <c r="N43" s="70">
        <f t="shared" si="2"/>
        <v>54379</v>
      </c>
      <c r="O43" s="117"/>
      <c r="P43" s="74">
        <f t="shared" si="3"/>
        <v>27189.5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49950</v>
      </c>
      <c r="K44" s="126"/>
      <c r="L44" s="127">
        <f t="shared" si="1"/>
        <v>24975</v>
      </c>
      <c r="M44" s="109"/>
      <c r="N44" s="58">
        <f t="shared" si="2"/>
        <v>57850</v>
      </c>
      <c r="O44" s="107"/>
      <c r="P44" s="62">
        <f t="shared" si="3"/>
        <v>28925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52947</v>
      </c>
      <c r="K45" s="124"/>
      <c r="L45" s="125">
        <f t="shared" si="1"/>
        <v>26473.5</v>
      </c>
      <c r="M45" s="119"/>
      <c r="N45" s="70">
        <f t="shared" si="2"/>
        <v>61321</v>
      </c>
      <c r="O45" s="117"/>
      <c r="P45" s="74">
        <f t="shared" si="3"/>
        <v>30660.5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55944</v>
      </c>
      <c r="K46" s="126"/>
      <c r="L46" s="127">
        <f t="shared" si="1"/>
        <v>27972</v>
      </c>
      <c r="M46" s="109"/>
      <c r="N46" s="58">
        <f t="shared" si="2"/>
        <v>64792</v>
      </c>
      <c r="O46" s="107"/>
      <c r="P46" s="62">
        <f t="shared" si="3"/>
        <v>32396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58941</v>
      </c>
      <c r="K47" s="124"/>
      <c r="L47" s="125">
        <f t="shared" si="1"/>
        <v>29470.5</v>
      </c>
      <c r="M47" s="119"/>
      <c r="N47" s="70">
        <f t="shared" si="2"/>
        <v>68263</v>
      </c>
      <c r="O47" s="117"/>
      <c r="P47" s="74">
        <f t="shared" si="3"/>
        <v>34131.5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61938</v>
      </c>
      <c r="K48" s="126"/>
      <c r="L48" s="127">
        <f t="shared" si="1"/>
        <v>30969</v>
      </c>
      <c r="M48" s="109"/>
      <c r="N48" s="58">
        <f t="shared" si="2"/>
        <v>71734</v>
      </c>
      <c r="O48" s="107"/>
      <c r="P48" s="62">
        <f t="shared" si="3"/>
        <v>35867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64935</v>
      </c>
      <c r="K49" s="124"/>
      <c r="L49" s="125">
        <f t="shared" si="1"/>
        <v>32467.5</v>
      </c>
      <c r="M49" s="119"/>
      <c r="N49" s="70">
        <f t="shared" si="2"/>
        <v>75205</v>
      </c>
      <c r="O49" s="117"/>
      <c r="P49" s="74">
        <f t="shared" si="3"/>
        <v>37602.5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67932</v>
      </c>
      <c r="K50" s="126"/>
      <c r="L50" s="127">
        <f t="shared" si="1"/>
        <v>33966</v>
      </c>
      <c r="M50" s="109"/>
      <c r="N50" s="58">
        <f t="shared" si="2"/>
        <v>78676</v>
      </c>
      <c r="O50" s="107"/>
      <c r="P50" s="62">
        <f t="shared" si="3"/>
        <v>39338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70929</v>
      </c>
      <c r="K51" s="124"/>
      <c r="L51" s="125">
        <f t="shared" si="1"/>
        <v>35464.5</v>
      </c>
      <c r="M51" s="119"/>
      <c r="N51" s="70">
        <f t="shared" si="2"/>
        <v>82147</v>
      </c>
      <c r="O51" s="117"/>
      <c r="P51" s="74">
        <f t="shared" si="3"/>
        <v>41073.5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74925</v>
      </c>
      <c r="K52" s="126"/>
      <c r="L52" s="127">
        <f t="shared" si="1"/>
        <v>37462.5</v>
      </c>
      <c r="M52" s="109"/>
      <c r="N52" s="58">
        <f t="shared" si="2"/>
        <v>86775</v>
      </c>
      <c r="O52" s="107"/>
      <c r="P52" s="62">
        <f t="shared" si="3"/>
        <v>43387.5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78921</v>
      </c>
      <c r="K53" s="124"/>
      <c r="L53" s="125">
        <f t="shared" si="1"/>
        <v>39460.5</v>
      </c>
      <c r="M53" s="119"/>
      <c r="N53" s="70">
        <f t="shared" si="2"/>
        <v>91403</v>
      </c>
      <c r="O53" s="117"/>
      <c r="P53" s="74">
        <f t="shared" si="3"/>
        <v>45701.5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82917</v>
      </c>
      <c r="K54" s="126"/>
      <c r="L54" s="127">
        <f t="shared" si="1"/>
        <v>41458.5</v>
      </c>
      <c r="M54" s="109"/>
      <c r="N54" s="58">
        <f t="shared" si="2"/>
        <v>96031</v>
      </c>
      <c r="O54" s="107"/>
      <c r="P54" s="62">
        <f t="shared" si="3"/>
        <v>48015.5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87912</v>
      </c>
      <c r="K55" s="43"/>
      <c r="L55" s="145">
        <f t="shared" si="1"/>
        <v>43956</v>
      </c>
      <c r="M55" s="146"/>
      <c r="N55" s="70">
        <f t="shared" si="2"/>
        <v>101816</v>
      </c>
      <c r="O55" s="147"/>
      <c r="P55" s="74">
        <f t="shared" si="3"/>
        <v>50908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92907</v>
      </c>
      <c r="K56" s="56"/>
      <c r="L56" s="149">
        <f t="shared" si="1"/>
        <v>46453.5</v>
      </c>
      <c r="M56" s="93"/>
      <c r="N56" s="58">
        <f t="shared" si="2"/>
        <v>107601</v>
      </c>
      <c r="O56" s="91"/>
      <c r="P56" s="62">
        <f t="shared" si="3"/>
        <v>53800.5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97902</v>
      </c>
      <c r="K57" s="79"/>
      <c r="L57" s="80">
        <f t="shared" si="1"/>
        <v>48951</v>
      </c>
      <c r="M57" s="81"/>
      <c r="N57" s="70">
        <f t="shared" si="2"/>
        <v>113386</v>
      </c>
      <c r="O57" s="79"/>
      <c r="P57" s="74">
        <f t="shared" si="3"/>
        <v>56693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102897</v>
      </c>
      <c r="K58" s="91"/>
      <c r="L58" s="92">
        <f t="shared" si="1"/>
        <v>51448.5</v>
      </c>
      <c r="M58" s="93"/>
      <c r="N58" s="58">
        <f t="shared" si="2"/>
        <v>119171</v>
      </c>
      <c r="O58" s="91"/>
      <c r="P58" s="62">
        <f t="shared" si="3"/>
        <v>59585.5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108891</v>
      </c>
      <c r="K59" s="79"/>
      <c r="L59" s="80">
        <f t="shared" si="1"/>
        <v>54445.5</v>
      </c>
      <c r="M59" s="81"/>
      <c r="N59" s="70">
        <f t="shared" si="2"/>
        <v>126113</v>
      </c>
      <c r="O59" s="79"/>
      <c r="P59" s="74">
        <f t="shared" si="3"/>
        <v>63056.5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114885</v>
      </c>
      <c r="K60" s="91"/>
      <c r="L60" s="92">
        <f t="shared" si="1"/>
        <v>57442.5</v>
      </c>
      <c r="M60" s="93"/>
      <c r="N60" s="58">
        <f t="shared" si="2"/>
        <v>133055</v>
      </c>
      <c r="O60" s="91"/>
      <c r="P60" s="62">
        <f t="shared" si="3"/>
        <v>66527.5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120879</v>
      </c>
      <c r="K61" s="162"/>
      <c r="L61" s="163">
        <f t="shared" si="1"/>
        <v>60439.5</v>
      </c>
      <c r="M61" s="157"/>
      <c r="N61" s="164">
        <f t="shared" si="2"/>
        <v>139997</v>
      </c>
      <c r="O61" s="162"/>
      <c r="P61" s="165">
        <f t="shared" si="3"/>
        <v>69998.5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9.9900000000000003E-2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9.9299999999999999E-2</v>
      </c>
      <c r="K10" s="227"/>
      <c r="L10" s="227"/>
      <c r="M10" s="228"/>
      <c r="N10" s="226">
        <f>VLOOKUP(B5,org!A2:E48,5,FALSE)</f>
        <v>0.11510000000000001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5759.4</v>
      </c>
      <c r="K15" s="46"/>
      <c r="L15" s="47">
        <f>J15/2</f>
        <v>2879.7</v>
      </c>
      <c r="M15" s="42"/>
      <c r="N15" s="45">
        <f>C15*$N$10</f>
        <v>6675.8</v>
      </c>
      <c r="O15" s="46"/>
      <c r="P15" s="47">
        <f>N15/2</f>
        <v>3337.9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6752.4</v>
      </c>
      <c r="K16" s="59"/>
      <c r="L16" s="60">
        <f t="shared" ref="L16:L61" si="1">J16/2</f>
        <v>3376.2</v>
      </c>
      <c r="M16" s="61"/>
      <c r="N16" s="58">
        <f t="shared" ref="N16:N61" si="2">C16*$N$10</f>
        <v>7826.8</v>
      </c>
      <c r="O16" s="59"/>
      <c r="P16" s="62">
        <f t="shared" ref="P16:P61" si="3">N16/2</f>
        <v>3913.4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7745.4</v>
      </c>
      <c r="K17" s="71"/>
      <c r="L17" s="72">
        <f t="shared" si="1"/>
        <v>3872.7</v>
      </c>
      <c r="M17" s="73"/>
      <c r="N17" s="70">
        <f t="shared" si="2"/>
        <v>8977.8000000000011</v>
      </c>
      <c r="O17" s="71"/>
      <c r="P17" s="74">
        <f t="shared" si="3"/>
        <v>4488.9000000000005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8738.4</v>
      </c>
      <c r="K18" s="59"/>
      <c r="L18" s="60">
        <f t="shared" si="1"/>
        <v>4369.2</v>
      </c>
      <c r="M18" s="61"/>
      <c r="N18" s="58">
        <f>C18*$N$10</f>
        <v>10128.800000000001</v>
      </c>
      <c r="O18" s="59"/>
      <c r="P18" s="62">
        <f t="shared" si="3"/>
        <v>5064.4000000000005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9731.4</v>
      </c>
      <c r="K19" s="79"/>
      <c r="L19" s="80">
        <f t="shared" si="1"/>
        <v>4865.7</v>
      </c>
      <c r="M19" s="81"/>
      <c r="N19" s="70">
        <f t="shared" si="2"/>
        <v>11279.800000000001</v>
      </c>
      <c r="O19" s="79"/>
      <c r="P19" s="74">
        <f t="shared" si="3"/>
        <v>5639.9000000000005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10327.200000000001</v>
      </c>
      <c r="K20" s="91"/>
      <c r="L20" s="92">
        <f t="shared" si="1"/>
        <v>5163.6000000000004</v>
      </c>
      <c r="M20" s="93"/>
      <c r="N20" s="58">
        <f t="shared" si="2"/>
        <v>11970.400000000001</v>
      </c>
      <c r="O20" s="91"/>
      <c r="P20" s="62">
        <f t="shared" si="3"/>
        <v>5985.2000000000007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10923</v>
      </c>
      <c r="K21" s="79"/>
      <c r="L21" s="80">
        <f t="shared" si="1"/>
        <v>5461.5</v>
      </c>
      <c r="M21" s="81"/>
      <c r="N21" s="70">
        <f t="shared" si="2"/>
        <v>12661</v>
      </c>
      <c r="O21" s="79"/>
      <c r="P21" s="74">
        <f t="shared" si="3"/>
        <v>6330.5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11717.4</v>
      </c>
      <c r="K22" s="91"/>
      <c r="L22" s="92">
        <f t="shared" si="1"/>
        <v>5858.7</v>
      </c>
      <c r="M22" s="93"/>
      <c r="N22" s="58">
        <f t="shared" si="2"/>
        <v>13581.800000000001</v>
      </c>
      <c r="O22" s="91"/>
      <c r="P22" s="62">
        <f t="shared" si="3"/>
        <v>6790.9000000000005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12511.8</v>
      </c>
      <c r="K23" s="79"/>
      <c r="L23" s="80">
        <f t="shared" si="1"/>
        <v>6255.9</v>
      </c>
      <c r="M23" s="81"/>
      <c r="N23" s="70">
        <f t="shared" si="2"/>
        <v>14502.6</v>
      </c>
      <c r="O23" s="79"/>
      <c r="P23" s="74">
        <f t="shared" si="3"/>
        <v>7251.3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13306.2</v>
      </c>
      <c r="K24" s="107"/>
      <c r="L24" s="108">
        <f t="shared" si="1"/>
        <v>6653.1</v>
      </c>
      <c r="M24" s="109"/>
      <c r="N24" s="58">
        <f t="shared" si="2"/>
        <v>15423.400000000001</v>
      </c>
      <c r="O24" s="107"/>
      <c r="P24" s="62">
        <f t="shared" si="3"/>
        <v>7711.7000000000007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14100.6</v>
      </c>
      <c r="K25" s="117"/>
      <c r="L25" s="118">
        <f t="shared" si="1"/>
        <v>7050.3</v>
      </c>
      <c r="M25" s="119"/>
      <c r="N25" s="70">
        <f t="shared" si="2"/>
        <v>16344.2</v>
      </c>
      <c r="O25" s="117"/>
      <c r="P25" s="74">
        <f t="shared" si="3"/>
        <v>8172.1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14895</v>
      </c>
      <c r="K26" s="107"/>
      <c r="L26" s="108">
        <f t="shared" si="1"/>
        <v>7447.5</v>
      </c>
      <c r="M26" s="109"/>
      <c r="N26" s="58">
        <f t="shared" si="2"/>
        <v>17265</v>
      </c>
      <c r="O26" s="107"/>
      <c r="P26" s="62">
        <f t="shared" si="3"/>
        <v>8632.5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15888</v>
      </c>
      <c r="K27" s="117"/>
      <c r="L27" s="118">
        <f t="shared" si="1"/>
        <v>7944</v>
      </c>
      <c r="M27" s="119"/>
      <c r="N27" s="70">
        <f t="shared" si="2"/>
        <v>18416</v>
      </c>
      <c r="O27" s="117"/>
      <c r="P27" s="74">
        <f t="shared" si="3"/>
        <v>9208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16881</v>
      </c>
      <c r="K28" s="107"/>
      <c r="L28" s="108">
        <f t="shared" si="1"/>
        <v>8440.5</v>
      </c>
      <c r="M28" s="109"/>
      <c r="N28" s="58">
        <f t="shared" si="2"/>
        <v>19567</v>
      </c>
      <c r="O28" s="107"/>
      <c r="P28" s="62">
        <f t="shared" si="3"/>
        <v>9783.5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17874</v>
      </c>
      <c r="K29" s="117"/>
      <c r="L29" s="118">
        <f t="shared" si="1"/>
        <v>8937</v>
      </c>
      <c r="M29" s="119"/>
      <c r="N29" s="70">
        <f t="shared" si="2"/>
        <v>20718</v>
      </c>
      <c r="O29" s="117"/>
      <c r="P29" s="74">
        <f t="shared" si="3"/>
        <v>10359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18867</v>
      </c>
      <c r="K30" s="107"/>
      <c r="L30" s="108">
        <f t="shared" si="1"/>
        <v>9433.5</v>
      </c>
      <c r="M30" s="109"/>
      <c r="N30" s="58">
        <f t="shared" si="2"/>
        <v>21869</v>
      </c>
      <c r="O30" s="107"/>
      <c r="P30" s="62">
        <f t="shared" si="3"/>
        <v>10934.5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19860</v>
      </c>
      <c r="K31" s="124"/>
      <c r="L31" s="125">
        <f t="shared" si="1"/>
        <v>9930</v>
      </c>
      <c r="M31" s="119"/>
      <c r="N31" s="70">
        <f t="shared" si="2"/>
        <v>23020</v>
      </c>
      <c r="O31" s="117"/>
      <c r="P31" s="74">
        <f t="shared" si="3"/>
        <v>11510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21846</v>
      </c>
      <c r="K32" s="126"/>
      <c r="L32" s="127">
        <f t="shared" si="1"/>
        <v>10923</v>
      </c>
      <c r="M32" s="109"/>
      <c r="N32" s="58">
        <f t="shared" si="2"/>
        <v>25322</v>
      </c>
      <c r="O32" s="107"/>
      <c r="P32" s="62">
        <f t="shared" si="3"/>
        <v>12661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23832</v>
      </c>
      <c r="K33" s="124"/>
      <c r="L33" s="125">
        <f t="shared" si="1"/>
        <v>11916</v>
      </c>
      <c r="M33" s="119"/>
      <c r="N33" s="70">
        <f t="shared" si="2"/>
        <v>27624.000000000004</v>
      </c>
      <c r="O33" s="117"/>
      <c r="P33" s="74">
        <f t="shared" si="3"/>
        <v>13812.000000000002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25818</v>
      </c>
      <c r="K34" s="126"/>
      <c r="L34" s="127">
        <f t="shared" si="1"/>
        <v>12909</v>
      </c>
      <c r="M34" s="109"/>
      <c r="N34" s="58">
        <f t="shared" si="2"/>
        <v>29926.000000000004</v>
      </c>
      <c r="O34" s="107"/>
      <c r="P34" s="62">
        <f t="shared" si="3"/>
        <v>14963.000000000002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27804</v>
      </c>
      <c r="K35" s="124"/>
      <c r="L35" s="125">
        <f t="shared" si="1"/>
        <v>13902</v>
      </c>
      <c r="M35" s="119"/>
      <c r="N35" s="70">
        <f t="shared" si="2"/>
        <v>32228.000000000004</v>
      </c>
      <c r="O35" s="117"/>
      <c r="P35" s="74">
        <f t="shared" si="3"/>
        <v>16114.000000000002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29790</v>
      </c>
      <c r="K36" s="126"/>
      <c r="L36" s="127">
        <f t="shared" si="1"/>
        <v>14895</v>
      </c>
      <c r="M36" s="109"/>
      <c r="N36" s="58">
        <f t="shared" si="2"/>
        <v>34530</v>
      </c>
      <c r="O36" s="107"/>
      <c r="P36" s="62">
        <f t="shared" si="3"/>
        <v>17265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31776</v>
      </c>
      <c r="K37" s="124"/>
      <c r="L37" s="125">
        <f t="shared" si="1"/>
        <v>15888</v>
      </c>
      <c r="M37" s="119"/>
      <c r="N37" s="70">
        <f t="shared" si="2"/>
        <v>36832</v>
      </c>
      <c r="O37" s="117"/>
      <c r="P37" s="74">
        <f t="shared" si="3"/>
        <v>18416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33762</v>
      </c>
      <c r="K38" s="126"/>
      <c r="L38" s="127">
        <f t="shared" si="1"/>
        <v>16881</v>
      </c>
      <c r="M38" s="109"/>
      <c r="N38" s="58">
        <f t="shared" si="2"/>
        <v>39134</v>
      </c>
      <c r="O38" s="107"/>
      <c r="P38" s="62">
        <f t="shared" si="3"/>
        <v>19567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35748</v>
      </c>
      <c r="K39" s="124"/>
      <c r="L39" s="125">
        <f t="shared" si="1"/>
        <v>17874</v>
      </c>
      <c r="M39" s="119"/>
      <c r="N39" s="70">
        <f t="shared" si="2"/>
        <v>41436</v>
      </c>
      <c r="O39" s="117"/>
      <c r="P39" s="74">
        <f t="shared" si="3"/>
        <v>20718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37734</v>
      </c>
      <c r="K40" s="126"/>
      <c r="L40" s="127">
        <f t="shared" si="1"/>
        <v>18867</v>
      </c>
      <c r="M40" s="109"/>
      <c r="N40" s="58">
        <f t="shared" si="2"/>
        <v>43738</v>
      </c>
      <c r="O40" s="107"/>
      <c r="P40" s="62">
        <f t="shared" si="3"/>
        <v>21869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40713</v>
      </c>
      <c r="K41" s="124"/>
      <c r="L41" s="125">
        <f t="shared" si="1"/>
        <v>20356.5</v>
      </c>
      <c r="M41" s="119"/>
      <c r="N41" s="70">
        <f t="shared" si="2"/>
        <v>47191</v>
      </c>
      <c r="O41" s="117"/>
      <c r="P41" s="74">
        <f t="shared" si="3"/>
        <v>23595.5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43692</v>
      </c>
      <c r="K42" s="126"/>
      <c r="L42" s="127">
        <f t="shared" si="1"/>
        <v>21846</v>
      </c>
      <c r="M42" s="109"/>
      <c r="N42" s="58">
        <f t="shared" si="2"/>
        <v>50644</v>
      </c>
      <c r="O42" s="107"/>
      <c r="P42" s="62">
        <f t="shared" si="3"/>
        <v>25322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46671</v>
      </c>
      <c r="K43" s="124"/>
      <c r="L43" s="125">
        <f t="shared" si="1"/>
        <v>23335.5</v>
      </c>
      <c r="M43" s="119"/>
      <c r="N43" s="70">
        <f t="shared" si="2"/>
        <v>54097.000000000007</v>
      </c>
      <c r="O43" s="117"/>
      <c r="P43" s="74">
        <f t="shared" si="3"/>
        <v>27048.500000000004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49650</v>
      </c>
      <c r="K44" s="126"/>
      <c r="L44" s="127">
        <f t="shared" si="1"/>
        <v>24825</v>
      </c>
      <c r="M44" s="109"/>
      <c r="N44" s="58">
        <f t="shared" si="2"/>
        <v>57550.000000000007</v>
      </c>
      <c r="O44" s="107"/>
      <c r="P44" s="62">
        <f t="shared" si="3"/>
        <v>28775.000000000004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52629</v>
      </c>
      <c r="K45" s="124"/>
      <c r="L45" s="125">
        <f t="shared" si="1"/>
        <v>26314.5</v>
      </c>
      <c r="M45" s="119"/>
      <c r="N45" s="70">
        <f t="shared" si="2"/>
        <v>61003.000000000007</v>
      </c>
      <c r="O45" s="117"/>
      <c r="P45" s="74">
        <f t="shared" si="3"/>
        <v>30501.500000000004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55608</v>
      </c>
      <c r="K46" s="126"/>
      <c r="L46" s="127">
        <f t="shared" si="1"/>
        <v>27804</v>
      </c>
      <c r="M46" s="109"/>
      <c r="N46" s="58">
        <f t="shared" si="2"/>
        <v>64456.000000000007</v>
      </c>
      <c r="O46" s="107"/>
      <c r="P46" s="62">
        <f t="shared" si="3"/>
        <v>32228.000000000004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58587</v>
      </c>
      <c r="K47" s="124"/>
      <c r="L47" s="125">
        <f t="shared" si="1"/>
        <v>29293.5</v>
      </c>
      <c r="M47" s="119"/>
      <c r="N47" s="70">
        <f t="shared" si="2"/>
        <v>67909</v>
      </c>
      <c r="O47" s="117"/>
      <c r="P47" s="74">
        <f t="shared" si="3"/>
        <v>33954.5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61566</v>
      </c>
      <c r="K48" s="126"/>
      <c r="L48" s="127">
        <f t="shared" si="1"/>
        <v>30783</v>
      </c>
      <c r="M48" s="109"/>
      <c r="N48" s="58">
        <f t="shared" si="2"/>
        <v>71362</v>
      </c>
      <c r="O48" s="107"/>
      <c r="P48" s="62">
        <f t="shared" si="3"/>
        <v>35681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64545</v>
      </c>
      <c r="K49" s="124"/>
      <c r="L49" s="125">
        <f t="shared" si="1"/>
        <v>32272.5</v>
      </c>
      <c r="M49" s="119"/>
      <c r="N49" s="70">
        <f t="shared" si="2"/>
        <v>74815</v>
      </c>
      <c r="O49" s="117"/>
      <c r="P49" s="74">
        <f t="shared" si="3"/>
        <v>37407.5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67524</v>
      </c>
      <c r="K50" s="126"/>
      <c r="L50" s="127">
        <f t="shared" si="1"/>
        <v>33762</v>
      </c>
      <c r="M50" s="109"/>
      <c r="N50" s="58">
        <f t="shared" si="2"/>
        <v>78268</v>
      </c>
      <c r="O50" s="107"/>
      <c r="P50" s="62">
        <f t="shared" si="3"/>
        <v>39134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70503</v>
      </c>
      <c r="K51" s="124"/>
      <c r="L51" s="125">
        <f t="shared" si="1"/>
        <v>35251.5</v>
      </c>
      <c r="M51" s="119"/>
      <c r="N51" s="70">
        <f t="shared" si="2"/>
        <v>81721</v>
      </c>
      <c r="O51" s="117"/>
      <c r="P51" s="74">
        <f t="shared" si="3"/>
        <v>40860.5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74475</v>
      </c>
      <c r="K52" s="126"/>
      <c r="L52" s="127">
        <f t="shared" si="1"/>
        <v>37237.5</v>
      </c>
      <c r="M52" s="109"/>
      <c r="N52" s="58">
        <f t="shared" si="2"/>
        <v>86325</v>
      </c>
      <c r="O52" s="107"/>
      <c r="P52" s="62">
        <f t="shared" si="3"/>
        <v>43162.5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78447</v>
      </c>
      <c r="K53" s="124"/>
      <c r="L53" s="125">
        <f t="shared" si="1"/>
        <v>39223.5</v>
      </c>
      <c r="M53" s="119"/>
      <c r="N53" s="70">
        <f t="shared" si="2"/>
        <v>90929</v>
      </c>
      <c r="O53" s="117"/>
      <c r="P53" s="74">
        <f t="shared" si="3"/>
        <v>45464.5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82419</v>
      </c>
      <c r="K54" s="126"/>
      <c r="L54" s="127">
        <f t="shared" si="1"/>
        <v>41209.5</v>
      </c>
      <c r="M54" s="109"/>
      <c r="N54" s="58">
        <f t="shared" si="2"/>
        <v>95533</v>
      </c>
      <c r="O54" s="107"/>
      <c r="P54" s="62">
        <f t="shared" si="3"/>
        <v>47766.5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87384</v>
      </c>
      <c r="K55" s="43"/>
      <c r="L55" s="145">
        <f t="shared" si="1"/>
        <v>43692</v>
      </c>
      <c r="M55" s="146"/>
      <c r="N55" s="70">
        <f t="shared" si="2"/>
        <v>101288</v>
      </c>
      <c r="O55" s="147"/>
      <c r="P55" s="74">
        <f t="shared" si="3"/>
        <v>50644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92349</v>
      </c>
      <c r="K56" s="56"/>
      <c r="L56" s="149">
        <f t="shared" si="1"/>
        <v>46174.5</v>
      </c>
      <c r="M56" s="93"/>
      <c r="N56" s="58">
        <f t="shared" si="2"/>
        <v>107043.00000000001</v>
      </c>
      <c r="O56" s="91"/>
      <c r="P56" s="62">
        <f t="shared" si="3"/>
        <v>53521.500000000007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97314</v>
      </c>
      <c r="K57" s="79"/>
      <c r="L57" s="80">
        <f t="shared" si="1"/>
        <v>48657</v>
      </c>
      <c r="M57" s="81"/>
      <c r="N57" s="70">
        <f t="shared" si="2"/>
        <v>112798.00000000001</v>
      </c>
      <c r="O57" s="79"/>
      <c r="P57" s="74">
        <f t="shared" si="3"/>
        <v>56399.000000000007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102279</v>
      </c>
      <c r="K58" s="91"/>
      <c r="L58" s="92">
        <f t="shared" si="1"/>
        <v>51139.5</v>
      </c>
      <c r="M58" s="93"/>
      <c r="N58" s="58">
        <f t="shared" si="2"/>
        <v>118553.00000000001</v>
      </c>
      <c r="O58" s="91"/>
      <c r="P58" s="62">
        <f t="shared" si="3"/>
        <v>59276.500000000007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108237</v>
      </c>
      <c r="K59" s="79"/>
      <c r="L59" s="80">
        <f t="shared" si="1"/>
        <v>54118.5</v>
      </c>
      <c r="M59" s="81"/>
      <c r="N59" s="70">
        <f t="shared" si="2"/>
        <v>125459.00000000001</v>
      </c>
      <c r="O59" s="79"/>
      <c r="P59" s="74">
        <f t="shared" si="3"/>
        <v>62729.500000000007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114195</v>
      </c>
      <c r="K60" s="91"/>
      <c r="L60" s="92">
        <f t="shared" si="1"/>
        <v>57097.5</v>
      </c>
      <c r="M60" s="93"/>
      <c r="N60" s="58">
        <f t="shared" si="2"/>
        <v>132365</v>
      </c>
      <c r="O60" s="91"/>
      <c r="P60" s="62">
        <f t="shared" si="3"/>
        <v>66182.5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120153</v>
      </c>
      <c r="K61" s="162"/>
      <c r="L61" s="163">
        <f t="shared" si="1"/>
        <v>60076.5</v>
      </c>
      <c r="M61" s="157"/>
      <c r="N61" s="164">
        <f t="shared" si="2"/>
        <v>139271</v>
      </c>
      <c r="O61" s="162"/>
      <c r="P61" s="165">
        <f t="shared" si="3"/>
        <v>69635.5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9.9299999999999999E-2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W136"/>
  <sheetViews>
    <sheetView tabSelected="1"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62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0.1014</v>
      </c>
      <c r="K10" s="227"/>
      <c r="L10" s="227"/>
      <c r="M10" s="228"/>
      <c r="N10" s="226">
        <f>VLOOKUP(B5,org!A2:E48,5,FALSE)</f>
        <v>0.1172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5881.2</v>
      </c>
      <c r="K15" s="46"/>
      <c r="L15" s="47">
        <f>J15/2</f>
        <v>2940.6</v>
      </c>
      <c r="M15" s="42"/>
      <c r="N15" s="45">
        <f>C15*$N$10</f>
        <v>6797.6</v>
      </c>
      <c r="O15" s="46"/>
      <c r="P15" s="47">
        <f>N15/2</f>
        <v>3398.8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6895.2000000000007</v>
      </c>
      <c r="K16" s="59"/>
      <c r="L16" s="60">
        <f t="shared" ref="L16:L61" si="1">J16/2</f>
        <v>3447.6000000000004</v>
      </c>
      <c r="M16" s="61"/>
      <c r="N16" s="58">
        <f t="shared" ref="N16:N61" si="2">C16*$N$10</f>
        <v>7969.5999999999995</v>
      </c>
      <c r="O16" s="59"/>
      <c r="P16" s="62">
        <f t="shared" ref="P16:P61" si="3">N16/2</f>
        <v>3984.7999999999997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7909.2000000000007</v>
      </c>
      <c r="K17" s="71"/>
      <c r="L17" s="72">
        <f t="shared" si="1"/>
        <v>3954.6000000000004</v>
      </c>
      <c r="M17" s="73"/>
      <c r="N17" s="70">
        <f t="shared" si="2"/>
        <v>9141.6</v>
      </c>
      <c r="O17" s="71"/>
      <c r="P17" s="74">
        <f t="shared" si="3"/>
        <v>4570.8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8923.2000000000007</v>
      </c>
      <c r="K18" s="59"/>
      <c r="L18" s="60">
        <f t="shared" si="1"/>
        <v>4461.6000000000004</v>
      </c>
      <c r="M18" s="61"/>
      <c r="N18" s="58">
        <f>C18*$N$10</f>
        <v>10313.6</v>
      </c>
      <c r="O18" s="59"/>
      <c r="P18" s="62">
        <f t="shared" si="3"/>
        <v>5156.8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9937.2000000000007</v>
      </c>
      <c r="K19" s="79"/>
      <c r="L19" s="80">
        <f t="shared" si="1"/>
        <v>4968.6000000000004</v>
      </c>
      <c r="M19" s="81"/>
      <c r="N19" s="70">
        <f t="shared" si="2"/>
        <v>11485.6</v>
      </c>
      <c r="O19" s="79"/>
      <c r="P19" s="74">
        <f t="shared" si="3"/>
        <v>5742.8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10545.6</v>
      </c>
      <c r="K20" s="91"/>
      <c r="L20" s="92">
        <f t="shared" si="1"/>
        <v>5272.8</v>
      </c>
      <c r="M20" s="93"/>
      <c r="N20" s="58">
        <f t="shared" si="2"/>
        <v>12188.8</v>
      </c>
      <c r="O20" s="91"/>
      <c r="P20" s="62">
        <f t="shared" si="3"/>
        <v>6094.4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11154</v>
      </c>
      <c r="K21" s="79"/>
      <c r="L21" s="80">
        <f t="shared" si="1"/>
        <v>5577</v>
      </c>
      <c r="M21" s="81"/>
      <c r="N21" s="70">
        <f t="shared" si="2"/>
        <v>12892</v>
      </c>
      <c r="O21" s="79"/>
      <c r="P21" s="74">
        <f t="shared" si="3"/>
        <v>6446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11965.2</v>
      </c>
      <c r="K22" s="91"/>
      <c r="L22" s="92">
        <f t="shared" si="1"/>
        <v>5982.6</v>
      </c>
      <c r="M22" s="93"/>
      <c r="N22" s="58">
        <f t="shared" si="2"/>
        <v>13829.6</v>
      </c>
      <c r="O22" s="91"/>
      <c r="P22" s="62">
        <f t="shared" si="3"/>
        <v>6914.8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12776.4</v>
      </c>
      <c r="K23" s="79"/>
      <c r="L23" s="80">
        <f t="shared" si="1"/>
        <v>6388.2</v>
      </c>
      <c r="M23" s="81"/>
      <c r="N23" s="70">
        <f t="shared" si="2"/>
        <v>14767.2</v>
      </c>
      <c r="O23" s="79"/>
      <c r="P23" s="74">
        <f t="shared" si="3"/>
        <v>7383.6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13587.6</v>
      </c>
      <c r="K24" s="107"/>
      <c r="L24" s="108">
        <f t="shared" si="1"/>
        <v>6793.8</v>
      </c>
      <c r="M24" s="109"/>
      <c r="N24" s="58">
        <f t="shared" si="2"/>
        <v>15704.8</v>
      </c>
      <c r="O24" s="107"/>
      <c r="P24" s="62">
        <f t="shared" si="3"/>
        <v>7852.4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14398.800000000001</v>
      </c>
      <c r="K25" s="117"/>
      <c r="L25" s="118">
        <f t="shared" si="1"/>
        <v>7199.4000000000005</v>
      </c>
      <c r="M25" s="119"/>
      <c r="N25" s="70">
        <f t="shared" si="2"/>
        <v>16642.400000000001</v>
      </c>
      <c r="O25" s="117"/>
      <c r="P25" s="74">
        <f t="shared" si="3"/>
        <v>8321.2000000000007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15210</v>
      </c>
      <c r="K26" s="107"/>
      <c r="L26" s="108">
        <f t="shared" si="1"/>
        <v>7605</v>
      </c>
      <c r="M26" s="109"/>
      <c r="N26" s="58">
        <f t="shared" si="2"/>
        <v>17580</v>
      </c>
      <c r="O26" s="107"/>
      <c r="P26" s="62">
        <f t="shared" si="3"/>
        <v>8790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16224</v>
      </c>
      <c r="K27" s="117"/>
      <c r="L27" s="118">
        <f t="shared" si="1"/>
        <v>8112</v>
      </c>
      <c r="M27" s="119"/>
      <c r="N27" s="70">
        <f t="shared" si="2"/>
        <v>18752</v>
      </c>
      <c r="O27" s="117"/>
      <c r="P27" s="74">
        <f t="shared" si="3"/>
        <v>9376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17238</v>
      </c>
      <c r="K28" s="107"/>
      <c r="L28" s="108">
        <f t="shared" si="1"/>
        <v>8619</v>
      </c>
      <c r="M28" s="109"/>
      <c r="N28" s="58">
        <f t="shared" si="2"/>
        <v>19924</v>
      </c>
      <c r="O28" s="107"/>
      <c r="P28" s="62">
        <f t="shared" si="3"/>
        <v>9962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18252</v>
      </c>
      <c r="K29" s="117"/>
      <c r="L29" s="118">
        <f t="shared" si="1"/>
        <v>9126</v>
      </c>
      <c r="M29" s="119"/>
      <c r="N29" s="70">
        <f t="shared" si="2"/>
        <v>21096</v>
      </c>
      <c r="O29" s="117"/>
      <c r="P29" s="74">
        <f t="shared" si="3"/>
        <v>10548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19266</v>
      </c>
      <c r="K30" s="107"/>
      <c r="L30" s="108">
        <f t="shared" si="1"/>
        <v>9633</v>
      </c>
      <c r="M30" s="109"/>
      <c r="N30" s="58">
        <f t="shared" si="2"/>
        <v>22268</v>
      </c>
      <c r="O30" s="107"/>
      <c r="P30" s="62">
        <f t="shared" si="3"/>
        <v>11134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20280</v>
      </c>
      <c r="K31" s="124"/>
      <c r="L31" s="125">
        <f t="shared" si="1"/>
        <v>10140</v>
      </c>
      <c r="M31" s="119"/>
      <c r="N31" s="70">
        <f t="shared" si="2"/>
        <v>23440</v>
      </c>
      <c r="O31" s="117"/>
      <c r="P31" s="74">
        <f t="shared" si="3"/>
        <v>11720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22308</v>
      </c>
      <c r="K32" s="126"/>
      <c r="L32" s="127">
        <f t="shared" si="1"/>
        <v>11154</v>
      </c>
      <c r="M32" s="109"/>
      <c r="N32" s="58">
        <f t="shared" si="2"/>
        <v>25784</v>
      </c>
      <c r="O32" s="107"/>
      <c r="P32" s="62">
        <f t="shared" si="3"/>
        <v>12892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24336</v>
      </c>
      <c r="K33" s="124"/>
      <c r="L33" s="125">
        <f t="shared" si="1"/>
        <v>12168</v>
      </c>
      <c r="M33" s="119"/>
      <c r="N33" s="70">
        <f t="shared" si="2"/>
        <v>28128</v>
      </c>
      <c r="O33" s="117"/>
      <c r="P33" s="74">
        <f t="shared" si="3"/>
        <v>14064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26364</v>
      </c>
      <c r="K34" s="126"/>
      <c r="L34" s="127">
        <f t="shared" si="1"/>
        <v>13182</v>
      </c>
      <c r="M34" s="109"/>
      <c r="N34" s="58">
        <f t="shared" si="2"/>
        <v>30472</v>
      </c>
      <c r="O34" s="107"/>
      <c r="P34" s="62">
        <f t="shared" si="3"/>
        <v>15236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28392</v>
      </c>
      <c r="K35" s="124"/>
      <c r="L35" s="125">
        <f t="shared" si="1"/>
        <v>14196</v>
      </c>
      <c r="M35" s="119"/>
      <c r="N35" s="70">
        <f t="shared" si="2"/>
        <v>32816</v>
      </c>
      <c r="O35" s="117"/>
      <c r="P35" s="74">
        <f t="shared" si="3"/>
        <v>16408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30420</v>
      </c>
      <c r="K36" s="126"/>
      <c r="L36" s="127">
        <f t="shared" si="1"/>
        <v>15210</v>
      </c>
      <c r="M36" s="109"/>
      <c r="N36" s="58">
        <f t="shared" si="2"/>
        <v>35160</v>
      </c>
      <c r="O36" s="107"/>
      <c r="P36" s="62">
        <f t="shared" si="3"/>
        <v>17580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32448</v>
      </c>
      <c r="K37" s="124"/>
      <c r="L37" s="125">
        <f t="shared" si="1"/>
        <v>16224</v>
      </c>
      <c r="M37" s="119"/>
      <c r="N37" s="70">
        <f t="shared" si="2"/>
        <v>37504</v>
      </c>
      <c r="O37" s="117"/>
      <c r="P37" s="74">
        <f t="shared" si="3"/>
        <v>18752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34476</v>
      </c>
      <c r="K38" s="126"/>
      <c r="L38" s="127">
        <f t="shared" si="1"/>
        <v>17238</v>
      </c>
      <c r="M38" s="109"/>
      <c r="N38" s="58">
        <f t="shared" si="2"/>
        <v>39848</v>
      </c>
      <c r="O38" s="107"/>
      <c r="P38" s="62">
        <f t="shared" si="3"/>
        <v>19924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36504</v>
      </c>
      <c r="K39" s="124"/>
      <c r="L39" s="125">
        <f t="shared" si="1"/>
        <v>18252</v>
      </c>
      <c r="M39" s="119"/>
      <c r="N39" s="70">
        <f t="shared" si="2"/>
        <v>42192</v>
      </c>
      <c r="O39" s="117"/>
      <c r="P39" s="74">
        <f t="shared" si="3"/>
        <v>21096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38532</v>
      </c>
      <c r="K40" s="126"/>
      <c r="L40" s="127">
        <f t="shared" si="1"/>
        <v>19266</v>
      </c>
      <c r="M40" s="109"/>
      <c r="N40" s="58">
        <f t="shared" si="2"/>
        <v>44536</v>
      </c>
      <c r="O40" s="107"/>
      <c r="P40" s="62">
        <f t="shared" si="3"/>
        <v>22268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41574</v>
      </c>
      <c r="K41" s="124"/>
      <c r="L41" s="125">
        <f t="shared" si="1"/>
        <v>20787</v>
      </c>
      <c r="M41" s="119"/>
      <c r="N41" s="70">
        <f t="shared" si="2"/>
        <v>48052</v>
      </c>
      <c r="O41" s="117"/>
      <c r="P41" s="74">
        <f t="shared" si="3"/>
        <v>24026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44616</v>
      </c>
      <c r="K42" s="126"/>
      <c r="L42" s="127">
        <f t="shared" si="1"/>
        <v>22308</v>
      </c>
      <c r="M42" s="109"/>
      <c r="N42" s="58">
        <f t="shared" si="2"/>
        <v>51568</v>
      </c>
      <c r="O42" s="107"/>
      <c r="P42" s="62">
        <f t="shared" si="3"/>
        <v>25784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47658</v>
      </c>
      <c r="K43" s="124"/>
      <c r="L43" s="125">
        <f t="shared" si="1"/>
        <v>23829</v>
      </c>
      <c r="M43" s="119"/>
      <c r="N43" s="70">
        <f t="shared" si="2"/>
        <v>55084</v>
      </c>
      <c r="O43" s="117"/>
      <c r="P43" s="74">
        <f t="shared" si="3"/>
        <v>27542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50700</v>
      </c>
      <c r="K44" s="126"/>
      <c r="L44" s="127">
        <f t="shared" si="1"/>
        <v>25350</v>
      </c>
      <c r="M44" s="109"/>
      <c r="N44" s="58">
        <f t="shared" si="2"/>
        <v>58600</v>
      </c>
      <c r="O44" s="107"/>
      <c r="P44" s="62">
        <f t="shared" si="3"/>
        <v>29300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53742</v>
      </c>
      <c r="K45" s="124"/>
      <c r="L45" s="125">
        <f t="shared" si="1"/>
        <v>26871</v>
      </c>
      <c r="M45" s="119"/>
      <c r="N45" s="70">
        <f t="shared" si="2"/>
        <v>62116</v>
      </c>
      <c r="O45" s="117"/>
      <c r="P45" s="74">
        <f t="shared" si="3"/>
        <v>31058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56784</v>
      </c>
      <c r="K46" s="126"/>
      <c r="L46" s="127">
        <f t="shared" si="1"/>
        <v>28392</v>
      </c>
      <c r="M46" s="109"/>
      <c r="N46" s="58">
        <f t="shared" si="2"/>
        <v>65632</v>
      </c>
      <c r="O46" s="107"/>
      <c r="P46" s="62">
        <f t="shared" si="3"/>
        <v>32816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59826</v>
      </c>
      <c r="K47" s="124"/>
      <c r="L47" s="125">
        <f t="shared" si="1"/>
        <v>29913</v>
      </c>
      <c r="M47" s="119"/>
      <c r="N47" s="70">
        <f t="shared" si="2"/>
        <v>69148</v>
      </c>
      <c r="O47" s="117"/>
      <c r="P47" s="74">
        <f t="shared" si="3"/>
        <v>34574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62868</v>
      </c>
      <c r="K48" s="126"/>
      <c r="L48" s="127">
        <f t="shared" si="1"/>
        <v>31434</v>
      </c>
      <c r="M48" s="109"/>
      <c r="N48" s="58">
        <f t="shared" si="2"/>
        <v>72664</v>
      </c>
      <c r="O48" s="107"/>
      <c r="P48" s="62">
        <f t="shared" si="3"/>
        <v>36332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65910</v>
      </c>
      <c r="K49" s="124"/>
      <c r="L49" s="125">
        <f t="shared" si="1"/>
        <v>32955</v>
      </c>
      <c r="M49" s="119"/>
      <c r="N49" s="70">
        <f t="shared" si="2"/>
        <v>76180</v>
      </c>
      <c r="O49" s="117"/>
      <c r="P49" s="74">
        <f t="shared" si="3"/>
        <v>38090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68952</v>
      </c>
      <c r="K50" s="126"/>
      <c r="L50" s="127">
        <f t="shared" si="1"/>
        <v>34476</v>
      </c>
      <c r="M50" s="109"/>
      <c r="N50" s="58">
        <f t="shared" si="2"/>
        <v>79696</v>
      </c>
      <c r="O50" s="107"/>
      <c r="P50" s="62">
        <f t="shared" si="3"/>
        <v>39848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71994</v>
      </c>
      <c r="K51" s="124"/>
      <c r="L51" s="125">
        <f t="shared" si="1"/>
        <v>35997</v>
      </c>
      <c r="M51" s="119"/>
      <c r="N51" s="70">
        <f t="shared" si="2"/>
        <v>83212</v>
      </c>
      <c r="O51" s="117"/>
      <c r="P51" s="74">
        <f t="shared" si="3"/>
        <v>41606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76050</v>
      </c>
      <c r="K52" s="126"/>
      <c r="L52" s="127">
        <f t="shared" si="1"/>
        <v>38025</v>
      </c>
      <c r="M52" s="109"/>
      <c r="N52" s="58">
        <f t="shared" si="2"/>
        <v>87900</v>
      </c>
      <c r="O52" s="107"/>
      <c r="P52" s="62">
        <f t="shared" si="3"/>
        <v>43950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80106</v>
      </c>
      <c r="K53" s="124"/>
      <c r="L53" s="125">
        <f t="shared" si="1"/>
        <v>40053</v>
      </c>
      <c r="M53" s="119"/>
      <c r="N53" s="70">
        <f t="shared" si="2"/>
        <v>92588</v>
      </c>
      <c r="O53" s="117"/>
      <c r="P53" s="74">
        <f t="shared" si="3"/>
        <v>46294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84162</v>
      </c>
      <c r="K54" s="126"/>
      <c r="L54" s="127">
        <f t="shared" si="1"/>
        <v>42081</v>
      </c>
      <c r="M54" s="109"/>
      <c r="N54" s="58">
        <f t="shared" si="2"/>
        <v>97276</v>
      </c>
      <c r="O54" s="107"/>
      <c r="P54" s="62">
        <f t="shared" si="3"/>
        <v>48638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89232</v>
      </c>
      <c r="K55" s="43"/>
      <c r="L55" s="145">
        <f t="shared" si="1"/>
        <v>44616</v>
      </c>
      <c r="M55" s="146"/>
      <c r="N55" s="70">
        <f t="shared" si="2"/>
        <v>103136</v>
      </c>
      <c r="O55" s="147"/>
      <c r="P55" s="74">
        <f t="shared" si="3"/>
        <v>51568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94302</v>
      </c>
      <c r="K56" s="56"/>
      <c r="L56" s="149">
        <f t="shared" si="1"/>
        <v>47151</v>
      </c>
      <c r="M56" s="93"/>
      <c r="N56" s="58">
        <f t="shared" si="2"/>
        <v>108996</v>
      </c>
      <c r="O56" s="91"/>
      <c r="P56" s="62">
        <f t="shared" si="3"/>
        <v>54498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99372</v>
      </c>
      <c r="K57" s="79"/>
      <c r="L57" s="80">
        <f t="shared" si="1"/>
        <v>49686</v>
      </c>
      <c r="M57" s="81"/>
      <c r="N57" s="70">
        <f t="shared" si="2"/>
        <v>114856</v>
      </c>
      <c r="O57" s="79"/>
      <c r="P57" s="74">
        <f t="shared" si="3"/>
        <v>57428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104442</v>
      </c>
      <c r="K58" s="91"/>
      <c r="L58" s="92">
        <f t="shared" si="1"/>
        <v>52221</v>
      </c>
      <c r="M58" s="93"/>
      <c r="N58" s="58">
        <f t="shared" si="2"/>
        <v>120716</v>
      </c>
      <c r="O58" s="91"/>
      <c r="P58" s="62">
        <f t="shared" si="3"/>
        <v>60358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110526</v>
      </c>
      <c r="K59" s="79"/>
      <c r="L59" s="80">
        <f t="shared" si="1"/>
        <v>55263</v>
      </c>
      <c r="M59" s="81"/>
      <c r="N59" s="70">
        <f t="shared" si="2"/>
        <v>127748</v>
      </c>
      <c r="O59" s="79"/>
      <c r="P59" s="74">
        <f t="shared" si="3"/>
        <v>63874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116610</v>
      </c>
      <c r="K60" s="91"/>
      <c r="L60" s="92">
        <f t="shared" si="1"/>
        <v>58305</v>
      </c>
      <c r="M60" s="93"/>
      <c r="N60" s="58">
        <f t="shared" si="2"/>
        <v>134780</v>
      </c>
      <c r="O60" s="91"/>
      <c r="P60" s="62">
        <f t="shared" si="3"/>
        <v>67390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122694</v>
      </c>
      <c r="K61" s="162"/>
      <c r="L61" s="163">
        <f t="shared" si="1"/>
        <v>61347</v>
      </c>
      <c r="M61" s="157"/>
      <c r="N61" s="164">
        <f t="shared" si="2"/>
        <v>141812</v>
      </c>
      <c r="O61" s="162"/>
      <c r="P61" s="165">
        <f t="shared" si="3"/>
        <v>70906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0.1014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69"/>
    </row>
    <row r="72" spans="1:26" s="21" customFormat="1" ht="5.0999999999999996" customHeight="1">
      <c r="A72" s="17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173"/>
      <c r="Z72" s="174"/>
    </row>
    <row r="73" spans="1:26" s="21" customFormat="1" ht="12.75" customHeight="1">
      <c r="A73" s="262" t="s">
        <v>92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175"/>
      <c r="S73" s="175"/>
      <c r="T73" s="175"/>
      <c r="U73" s="175"/>
      <c r="V73" s="175"/>
      <c r="W73" s="175"/>
      <c r="X73" s="175"/>
      <c r="Y73" s="175"/>
      <c r="Z73" s="176"/>
    </row>
    <row r="74" spans="1:26" s="21" customFormat="1" ht="12.75" customHeight="1">
      <c r="A74" s="259" t="s">
        <v>162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163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12.75" customHeight="1">
      <c r="A76" s="259" t="s">
        <v>164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1"/>
      <c r="W76" s="261"/>
      <c r="X76" s="261"/>
      <c r="Y76" s="261"/>
      <c r="Z76" s="177"/>
    </row>
    <row r="77" spans="1:26" s="21" customFormat="1" ht="3.75" customHeight="1">
      <c r="A77" s="285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178"/>
      <c r="S77" s="178"/>
      <c r="T77" s="178"/>
      <c r="U77" s="178"/>
      <c r="V77" s="178"/>
      <c r="W77" s="178"/>
      <c r="X77" s="178"/>
      <c r="Y77" s="178"/>
      <c r="Z77" s="177"/>
    </row>
    <row r="78" spans="1:26" s="21" customFormat="1" ht="12.75" customHeight="1">
      <c r="A78" s="262" t="s">
        <v>95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178"/>
      <c r="Z78" s="177"/>
    </row>
    <row r="79" spans="1:26" s="21" customFormat="1" ht="12.75" customHeight="1">
      <c r="A79" s="287" t="s">
        <v>93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90"/>
      <c r="W79" s="290"/>
      <c r="X79" s="290"/>
      <c r="Y79" s="178"/>
      <c r="Z79" s="177"/>
    </row>
    <row r="80" spans="1:26" s="21" customFormat="1" ht="3.75" customHeight="1">
      <c r="A80" s="179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62" t="s">
        <v>96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178"/>
      <c r="S81" s="178"/>
      <c r="T81" s="178"/>
      <c r="U81" s="178"/>
      <c r="V81" s="178"/>
      <c r="W81" s="178"/>
      <c r="X81" s="178"/>
      <c r="Y81" s="178"/>
      <c r="Z81" s="177"/>
    </row>
    <row r="82" spans="1:26" s="21" customFormat="1" ht="12.75" customHeight="1">
      <c r="A82" s="259" t="s">
        <v>94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1"/>
      <c r="W82" s="178"/>
      <c r="X82" s="178"/>
      <c r="Y82" s="178"/>
      <c r="Z82" s="177"/>
    </row>
    <row r="83" spans="1:26" s="21" customFormat="1" ht="12.75" customHeight="1">
      <c r="A83" s="287" t="s">
        <v>165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177"/>
    </row>
    <row r="84" spans="1:26" s="21" customFormat="1" ht="3" customHeight="1">
      <c r="A84" s="179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7"/>
    </row>
    <row r="85" spans="1:26" s="21" customFormat="1" ht="12" customHeight="1">
      <c r="A85" s="262" t="s">
        <v>166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178"/>
      <c r="X85" s="178"/>
      <c r="Y85" s="178"/>
      <c r="Z85" s="177"/>
    </row>
    <row r="86" spans="1:26" s="21" customFormat="1" ht="12" customHeight="1">
      <c r="A86" s="287" t="s">
        <v>167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177"/>
    </row>
    <row r="87" spans="1:26" s="21" customFormat="1" ht="12" customHeight="1">
      <c r="A87" s="259" t="s">
        <v>168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177"/>
    </row>
    <row r="88" spans="1:26" s="21" customFormat="1" ht="5.0999999999999996" customHeight="1">
      <c r="A88" s="190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80"/>
      <c r="S88" s="180"/>
      <c r="T88" s="180"/>
      <c r="U88" s="180"/>
      <c r="V88" s="180"/>
      <c r="W88" s="180"/>
      <c r="X88" s="180"/>
      <c r="Y88" s="180"/>
      <c r="Z88" s="181"/>
    </row>
    <row r="89" spans="1:26" s="21" customFormat="1" ht="1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7">
    <mergeCell ref="A77:Q77"/>
    <mergeCell ref="A86:Y86"/>
    <mergeCell ref="A75:Y75"/>
    <mergeCell ref="A78:X78"/>
    <mergeCell ref="A87:Y87"/>
    <mergeCell ref="A79:X79"/>
    <mergeCell ref="A81:Q81"/>
    <mergeCell ref="A82:V82"/>
    <mergeCell ref="A83:Y83"/>
    <mergeCell ref="A85:V85"/>
    <mergeCell ref="C12:D13"/>
    <mergeCell ref="R49:Y61"/>
    <mergeCell ref="B12:B13"/>
    <mergeCell ref="N12:O13"/>
    <mergeCell ref="G6:I13"/>
    <mergeCell ref="R7:U9"/>
    <mergeCell ref="P12:Q13"/>
    <mergeCell ref="V12:W13"/>
    <mergeCell ref="A69:Y69"/>
    <mergeCell ref="A74:Y74"/>
    <mergeCell ref="A73:Q73"/>
    <mergeCell ref="A76:Y76"/>
    <mergeCell ref="X12:Y13"/>
    <mergeCell ref="A63:Z63"/>
    <mergeCell ref="A67:Y67"/>
    <mergeCell ref="A65:Y65"/>
    <mergeCell ref="A66:Y66"/>
    <mergeCell ref="J10:M11"/>
    <mergeCell ref="T12:U13"/>
    <mergeCell ref="B5:Q5"/>
    <mergeCell ref="B3:X4"/>
    <mergeCell ref="V10:Y11"/>
    <mergeCell ref="B6:F11"/>
    <mergeCell ref="E12:F13"/>
    <mergeCell ref="L12:M13"/>
    <mergeCell ref="R12:S13"/>
    <mergeCell ref="N10:Q11"/>
    <mergeCell ref="J6:Q6"/>
    <mergeCell ref="A88:Q88"/>
    <mergeCell ref="A89:Z89"/>
    <mergeCell ref="B1:Y2"/>
    <mergeCell ref="R6:Y6"/>
    <mergeCell ref="R10:U11"/>
    <mergeCell ref="N7:Q9"/>
    <mergeCell ref="J12:K13"/>
    <mergeCell ref="J7:M9"/>
    <mergeCell ref="V7:Y9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9.9600000000000008E-2</v>
      </c>
      <c r="K10" s="227"/>
      <c r="L10" s="227"/>
      <c r="M10" s="228"/>
      <c r="N10" s="226">
        <f>VLOOKUP(B5,org!A2:E48,5,FALSE)</f>
        <v>0.1154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5776.8</v>
      </c>
      <c r="K15" s="46"/>
      <c r="L15" s="47">
        <f>J15/2</f>
        <v>2888.4</v>
      </c>
      <c r="M15" s="42"/>
      <c r="N15" s="45">
        <f>C15*$N$10</f>
        <v>6693.2</v>
      </c>
      <c r="O15" s="46"/>
      <c r="P15" s="47">
        <f>N15/2</f>
        <v>3346.6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6772.8</v>
      </c>
      <c r="K16" s="59"/>
      <c r="L16" s="60">
        <f t="shared" ref="L16:L61" si="1">J16/2</f>
        <v>3386.4</v>
      </c>
      <c r="M16" s="61"/>
      <c r="N16" s="58">
        <f t="shared" ref="N16:N61" si="2">C16*$N$10</f>
        <v>7847.2</v>
      </c>
      <c r="O16" s="59"/>
      <c r="P16" s="62">
        <f t="shared" ref="P16:P61" si="3">N16/2</f>
        <v>3923.6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7768.8</v>
      </c>
      <c r="K17" s="71"/>
      <c r="L17" s="72">
        <f t="shared" si="1"/>
        <v>3884.4</v>
      </c>
      <c r="M17" s="73"/>
      <c r="N17" s="70">
        <f t="shared" si="2"/>
        <v>9001.2000000000007</v>
      </c>
      <c r="O17" s="71"/>
      <c r="P17" s="74">
        <f t="shared" si="3"/>
        <v>4500.6000000000004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8764.8000000000011</v>
      </c>
      <c r="K18" s="59"/>
      <c r="L18" s="60">
        <f t="shared" si="1"/>
        <v>4382.4000000000005</v>
      </c>
      <c r="M18" s="61"/>
      <c r="N18" s="58">
        <f>C18*$N$10</f>
        <v>10155.200000000001</v>
      </c>
      <c r="O18" s="59"/>
      <c r="P18" s="62">
        <f t="shared" si="3"/>
        <v>5077.6000000000004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9760.8000000000011</v>
      </c>
      <c r="K19" s="79"/>
      <c r="L19" s="80">
        <f t="shared" si="1"/>
        <v>4880.4000000000005</v>
      </c>
      <c r="M19" s="81"/>
      <c r="N19" s="70">
        <f t="shared" si="2"/>
        <v>11309.2</v>
      </c>
      <c r="O19" s="79"/>
      <c r="P19" s="74">
        <f t="shared" si="3"/>
        <v>5654.6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10358.400000000001</v>
      </c>
      <c r="K20" s="91"/>
      <c r="L20" s="92">
        <f t="shared" si="1"/>
        <v>5179.2000000000007</v>
      </c>
      <c r="M20" s="93"/>
      <c r="N20" s="58">
        <f t="shared" si="2"/>
        <v>12001.6</v>
      </c>
      <c r="O20" s="91"/>
      <c r="P20" s="62">
        <f t="shared" si="3"/>
        <v>6000.8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10956</v>
      </c>
      <c r="K21" s="79"/>
      <c r="L21" s="80">
        <f t="shared" si="1"/>
        <v>5478</v>
      </c>
      <c r="M21" s="81"/>
      <c r="N21" s="70">
        <f t="shared" si="2"/>
        <v>12694</v>
      </c>
      <c r="O21" s="79"/>
      <c r="P21" s="74">
        <f t="shared" si="3"/>
        <v>6347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11752.800000000001</v>
      </c>
      <c r="K22" s="91"/>
      <c r="L22" s="92">
        <f t="shared" si="1"/>
        <v>5876.4000000000005</v>
      </c>
      <c r="M22" s="93"/>
      <c r="N22" s="58">
        <f t="shared" si="2"/>
        <v>13617.2</v>
      </c>
      <c r="O22" s="91"/>
      <c r="P22" s="62">
        <f t="shared" si="3"/>
        <v>6808.6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12549.6</v>
      </c>
      <c r="K23" s="79"/>
      <c r="L23" s="80">
        <f t="shared" si="1"/>
        <v>6274.8</v>
      </c>
      <c r="M23" s="81"/>
      <c r="N23" s="70">
        <f t="shared" si="2"/>
        <v>14540.4</v>
      </c>
      <c r="O23" s="79"/>
      <c r="P23" s="74">
        <f t="shared" si="3"/>
        <v>7270.2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13346.400000000001</v>
      </c>
      <c r="K24" s="107"/>
      <c r="L24" s="108">
        <f t="shared" si="1"/>
        <v>6673.2000000000007</v>
      </c>
      <c r="M24" s="109"/>
      <c r="N24" s="58">
        <f t="shared" si="2"/>
        <v>15463.6</v>
      </c>
      <c r="O24" s="107"/>
      <c r="P24" s="62">
        <f t="shared" si="3"/>
        <v>7731.8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14143.2</v>
      </c>
      <c r="K25" s="117"/>
      <c r="L25" s="118">
        <f t="shared" si="1"/>
        <v>7071.6</v>
      </c>
      <c r="M25" s="119"/>
      <c r="N25" s="70">
        <f t="shared" si="2"/>
        <v>16386.8</v>
      </c>
      <c r="O25" s="117"/>
      <c r="P25" s="74">
        <f t="shared" si="3"/>
        <v>8193.4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14940.000000000002</v>
      </c>
      <c r="K26" s="107"/>
      <c r="L26" s="108">
        <f t="shared" si="1"/>
        <v>7470.0000000000009</v>
      </c>
      <c r="M26" s="109"/>
      <c r="N26" s="58">
        <f t="shared" si="2"/>
        <v>17310</v>
      </c>
      <c r="O26" s="107"/>
      <c r="P26" s="62">
        <f t="shared" si="3"/>
        <v>8655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15936.000000000002</v>
      </c>
      <c r="K27" s="117"/>
      <c r="L27" s="118">
        <f t="shared" si="1"/>
        <v>7968.0000000000009</v>
      </c>
      <c r="M27" s="119"/>
      <c r="N27" s="70">
        <f t="shared" si="2"/>
        <v>18464</v>
      </c>
      <c r="O27" s="117"/>
      <c r="P27" s="74">
        <f t="shared" si="3"/>
        <v>9232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16932</v>
      </c>
      <c r="K28" s="107"/>
      <c r="L28" s="108">
        <f t="shared" si="1"/>
        <v>8466</v>
      </c>
      <c r="M28" s="109"/>
      <c r="N28" s="58">
        <f t="shared" si="2"/>
        <v>19618</v>
      </c>
      <c r="O28" s="107"/>
      <c r="P28" s="62">
        <f t="shared" si="3"/>
        <v>9809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17928</v>
      </c>
      <c r="K29" s="117"/>
      <c r="L29" s="118">
        <f t="shared" si="1"/>
        <v>8964</v>
      </c>
      <c r="M29" s="119"/>
      <c r="N29" s="70">
        <f t="shared" si="2"/>
        <v>20772</v>
      </c>
      <c r="O29" s="117"/>
      <c r="P29" s="74">
        <f t="shared" si="3"/>
        <v>10386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18924</v>
      </c>
      <c r="K30" s="107"/>
      <c r="L30" s="108">
        <f t="shared" si="1"/>
        <v>9462</v>
      </c>
      <c r="M30" s="109"/>
      <c r="N30" s="58">
        <f t="shared" si="2"/>
        <v>21926</v>
      </c>
      <c r="O30" s="107"/>
      <c r="P30" s="62">
        <f t="shared" si="3"/>
        <v>10963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19920</v>
      </c>
      <c r="K31" s="124"/>
      <c r="L31" s="125">
        <f t="shared" si="1"/>
        <v>9960</v>
      </c>
      <c r="M31" s="119"/>
      <c r="N31" s="70">
        <f t="shared" si="2"/>
        <v>23080</v>
      </c>
      <c r="O31" s="117"/>
      <c r="P31" s="74">
        <f t="shared" si="3"/>
        <v>11540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21912</v>
      </c>
      <c r="K32" s="126"/>
      <c r="L32" s="127">
        <f t="shared" si="1"/>
        <v>10956</v>
      </c>
      <c r="M32" s="109"/>
      <c r="N32" s="58">
        <f t="shared" si="2"/>
        <v>25388</v>
      </c>
      <c r="O32" s="107"/>
      <c r="P32" s="62">
        <f t="shared" si="3"/>
        <v>12694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23904.000000000004</v>
      </c>
      <c r="K33" s="124"/>
      <c r="L33" s="125">
        <f t="shared" si="1"/>
        <v>11952.000000000002</v>
      </c>
      <c r="M33" s="119"/>
      <c r="N33" s="70">
        <f t="shared" si="2"/>
        <v>27696</v>
      </c>
      <c r="O33" s="117"/>
      <c r="P33" s="74">
        <f t="shared" si="3"/>
        <v>13848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25896.000000000004</v>
      </c>
      <c r="K34" s="126"/>
      <c r="L34" s="127">
        <f t="shared" si="1"/>
        <v>12948.000000000002</v>
      </c>
      <c r="M34" s="109"/>
      <c r="N34" s="58">
        <f t="shared" si="2"/>
        <v>30004</v>
      </c>
      <c r="O34" s="107"/>
      <c r="P34" s="62">
        <f t="shared" si="3"/>
        <v>15002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27888.000000000004</v>
      </c>
      <c r="K35" s="124"/>
      <c r="L35" s="125">
        <f t="shared" si="1"/>
        <v>13944.000000000002</v>
      </c>
      <c r="M35" s="119"/>
      <c r="N35" s="70">
        <f t="shared" si="2"/>
        <v>32312</v>
      </c>
      <c r="O35" s="117"/>
      <c r="P35" s="74">
        <f t="shared" si="3"/>
        <v>16156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29880.000000000004</v>
      </c>
      <c r="K36" s="126"/>
      <c r="L36" s="127">
        <f t="shared" si="1"/>
        <v>14940.000000000002</v>
      </c>
      <c r="M36" s="109"/>
      <c r="N36" s="58">
        <f t="shared" si="2"/>
        <v>34620</v>
      </c>
      <c r="O36" s="107"/>
      <c r="P36" s="62">
        <f t="shared" si="3"/>
        <v>17310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31872.000000000004</v>
      </c>
      <c r="K37" s="124"/>
      <c r="L37" s="125">
        <f t="shared" si="1"/>
        <v>15936.000000000002</v>
      </c>
      <c r="M37" s="119"/>
      <c r="N37" s="70">
        <f t="shared" si="2"/>
        <v>36928</v>
      </c>
      <c r="O37" s="117"/>
      <c r="P37" s="74">
        <f t="shared" si="3"/>
        <v>18464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33864</v>
      </c>
      <c r="K38" s="126"/>
      <c r="L38" s="127">
        <f t="shared" si="1"/>
        <v>16932</v>
      </c>
      <c r="M38" s="109"/>
      <c r="N38" s="58">
        <f t="shared" si="2"/>
        <v>39236</v>
      </c>
      <c r="O38" s="107"/>
      <c r="P38" s="62">
        <f t="shared" si="3"/>
        <v>19618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35856</v>
      </c>
      <c r="K39" s="124"/>
      <c r="L39" s="125">
        <f t="shared" si="1"/>
        <v>17928</v>
      </c>
      <c r="M39" s="119"/>
      <c r="N39" s="70">
        <f t="shared" si="2"/>
        <v>41544</v>
      </c>
      <c r="O39" s="117"/>
      <c r="P39" s="74">
        <f t="shared" si="3"/>
        <v>20772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37848</v>
      </c>
      <c r="K40" s="126"/>
      <c r="L40" s="127">
        <f t="shared" si="1"/>
        <v>18924</v>
      </c>
      <c r="M40" s="109"/>
      <c r="N40" s="58">
        <f t="shared" si="2"/>
        <v>43852</v>
      </c>
      <c r="O40" s="107"/>
      <c r="P40" s="62">
        <f t="shared" si="3"/>
        <v>21926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40836</v>
      </c>
      <c r="K41" s="124"/>
      <c r="L41" s="125">
        <f t="shared" si="1"/>
        <v>20418</v>
      </c>
      <c r="M41" s="119"/>
      <c r="N41" s="70">
        <f t="shared" si="2"/>
        <v>47314</v>
      </c>
      <c r="O41" s="117"/>
      <c r="P41" s="74">
        <f t="shared" si="3"/>
        <v>23657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43824</v>
      </c>
      <c r="K42" s="126"/>
      <c r="L42" s="127">
        <f t="shared" si="1"/>
        <v>21912</v>
      </c>
      <c r="M42" s="109"/>
      <c r="N42" s="58">
        <f t="shared" si="2"/>
        <v>50776</v>
      </c>
      <c r="O42" s="107"/>
      <c r="P42" s="62">
        <f t="shared" si="3"/>
        <v>25388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46812.000000000007</v>
      </c>
      <c r="K43" s="124"/>
      <c r="L43" s="125">
        <f t="shared" si="1"/>
        <v>23406.000000000004</v>
      </c>
      <c r="M43" s="119"/>
      <c r="N43" s="70">
        <f t="shared" si="2"/>
        <v>54238</v>
      </c>
      <c r="O43" s="117"/>
      <c r="P43" s="74">
        <f t="shared" si="3"/>
        <v>27119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49800.000000000007</v>
      </c>
      <c r="K44" s="126"/>
      <c r="L44" s="127">
        <f t="shared" si="1"/>
        <v>24900.000000000004</v>
      </c>
      <c r="M44" s="109"/>
      <c r="N44" s="58">
        <f t="shared" si="2"/>
        <v>57700</v>
      </c>
      <c r="O44" s="107"/>
      <c r="P44" s="62">
        <f t="shared" si="3"/>
        <v>28850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52788.000000000007</v>
      </c>
      <c r="K45" s="124"/>
      <c r="L45" s="125">
        <f t="shared" si="1"/>
        <v>26394.000000000004</v>
      </c>
      <c r="M45" s="119"/>
      <c r="N45" s="70">
        <f t="shared" si="2"/>
        <v>61162</v>
      </c>
      <c r="O45" s="117"/>
      <c r="P45" s="74">
        <f t="shared" si="3"/>
        <v>30581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55776.000000000007</v>
      </c>
      <c r="K46" s="126"/>
      <c r="L46" s="127">
        <f t="shared" si="1"/>
        <v>27888.000000000004</v>
      </c>
      <c r="M46" s="109"/>
      <c r="N46" s="58">
        <f t="shared" si="2"/>
        <v>64624</v>
      </c>
      <c r="O46" s="107"/>
      <c r="P46" s="62">
        <f t="shared" si="3"/>
        <v>32312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58764.000000000007</v>
      </c>
      <c r="K47" s="124"/>
      <c r="L47" s="125">
        <f t="shared" si="1"/>
        <v>29382.000000000004</v>
      </c>
      <c r="M47" s="119"/>
      <c r="N47" s="70">
        <f t="shared" si="2"/>
        <v>68086</v>
      </c>
      <c r="O47" s="117"/>
      <c r="P47" s="74">
        <f t="shared" si="3"/>
        <v>34043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61752.000000000007</v>
      </c>
      <c r="K48" s="126"/>
      <c r="L48" s="127">
        <f t="shared" si="1"/>
        <v>30876.000000000004</v>
      </c>
      <c r="M48" s="109"/>
      <c r="N48" s="58">
        <f t="shared" si="2"/>
        <v>71548</v>
      </c>
      <c r="O48" s="107"/>
      <c r="P48" s="62">
        <f t="shared" si="3"/>
        <v>35774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64740.000000000007</v>
      </c>
      <c r="K49" s="124"/>
      <c r="L49" s="125">
        <f t="shared" si="1"/>
        <v>32370.000000000004</v>
      </c>
      <c r="M49" s="119"/>
      <c r="N49" s="70">
        <f t="shared" si="2"/>
        <v>75010</v>
      </c>
      <c r="O49" s="117"/>
      <c r="P49" s="74">
        <f t="shared" si="3"/>
        <v>37505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67728</v>
      </c>
      <c r="K50" s="126"/>
      <c r="L50" s="127">
        <f t="shared" si="1"/>
        <v>33864</v>
      </c>
      <c r="M50" s="109"/>
      <c r="N50" s="58">
        <f t="shared" si="2"/>
        <v>78472</v>
      </c>
      <c r="O50" s="107"/>
      <c r="P50" s="62">
        <f t="shared" si="3"/>
        <v>39236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70716</v>
      </c>
      <c r="K51" s="124"/>
      <c r="L51" s="125">
        <f t="shared" si="1"/>
        <v>35358</v>
      </c>
      <c r="M51" s="119"/>
      <c r="N51" s="70">
        <f t="shared" si="2"/>
        <v>81934</v>
      </c>
      <c r="O51" s="117"/>
      <c r="P51" s="74">
        <f t="shared" si="3"/>
        <v>40967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74700</v>
      </c>
      <c r="K52" s="126"/>
      <c r="L52" s="127">
        <f t="shared" si="1"/>
        <v>37350</v>
      </c>
      <c r="M52" s="109"/>
      <c r="N52" s="58">
        <f t="shared" si="2"/>
        <v>86550</v>
      </c>
      <c r="O52" s="107"/>
      <c r="P52" s="62">
        <f t="shared" si="3"/>
        <v>43275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78684</v>
      </c>
      <c r="K53" s="124"/>
      <c r="L53" s="125">
        <f t="shared" si="1"/>
        <v>39342</v>
      </c>
      <c r="M53" s="119"/>
      <c r="N53" s="70">
        <f t="shared" si="2"/>
        <v>91166</v>
      </c>
      <c r="O53" s="117"/>
      <c r="P53" s="74">
        <f t="shared" si="3"/>
        <v>45583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82668</v>
      </c>
      <c r="K54" s="126"/>
      <c r="L54" s="127">
        <f t="shared" si="1"/>
        <v>41334</v>
      </c>
      <c r="M54" s="109"/>
      <c r="N54" s="58">
        <f t="shared" si="2"/>
        <v>95782</v>
      </c>
      <c r="O54" s="107"/>
      <c r="P54" s="62">
        <f t="shared" si="3"/>
        <v>47891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87648</v>
      </c>
      <c r="K55" s="43"/>
      <c r="L55" s="145">
        <f t="shared" si="1"/>
        <v>43824</v>
      </c>
      <c r="M55" s="146"/>
      <c r="N55" s="70">
        <f t="shared" si="2"/>
        <v>101552</v>
      </c>
      <c r="O55" s="147"/>
      <c r="P55" s="74">
        <f t="shared" si="3"/>
        <v>50776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92628.000000000015</v>
      </c>
      <c r="K56" s="56"/>
      <c r="L56" s="149">
        <f t="shared" si="1"/>
        <v>46314.000000000007</v>
      </c>
      <c r="M56" s="93"/>
      <c r="N56" s="58">
        <f t="shared" si="2"/>
        <v>107322</v>
      </c>
      <c r="O56" s="91"/>
      <c r="P56" s="62">
        <f t="shared" si="3"/>
        <v>53661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97608.000000000015</v>
      </c>
      <c r="K57" s="79"/>
      <c r="L57" s="80">
        <f t="shared" si="1"/>
        <v>48804.000000000007</v>
      </c>
      <c r="M57" s="81"/>
      <c r="N57" s="70">
        <f t="shared" si="2"/>
        <v>113092</v>
      </c>
      <c r="O57" s="79"/>
      <c r="P57" s="74">
        <f t="shared" si="3"/>
        <v>56546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102588.00000000001</v>
      </c>
      <c r="K58" s="91"/>
      <c r="L58" s="92">
        <f t="shared" si="1"/>
        <v>51294.000000000007</v>
      </c>
      <c r="M58" s="93"/>
      <c r="N58" s="58">
        <f t="shared" si="2"/>
        <v>118862</v>
      </c>
      <c r="O58" s="91"/>
      <c r="P58" s="62">
        <f t="shared" si="3"/>
        <v>59431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108564.00000000001</v>
      </c>
      <c r="K59" s="79"/>
      <c r="L59" s="80">
        <f t="shared" si="1"/>
        <v>54282.000000000007</v>
      </c>
      <c r="M59" s="81"/>
      <c r="N59" s="70">
        <f t="shared" si="2"/>
        <v>125786</v>
      </c>
      <c r="O59" s="79"/>
      <c r="P59" s="74">
        <f t="shared" si="3"/>
        <v>62893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114540.00000000001</v>
      </c>
      <c r="K60" s="91"/>
      <c r="L60" s="92">
        <f t="shared" si="1"/>
        <v>57270.000000000007</v>
      </c>
      <c r="M60" s="93"/>
      <c r="N60" s="58">
        <f t="shared" si="2"/>
        <v>132710</v>
      </c>
      <c r="O60" s="91"/>
      <c r="P60" s="62">
        <f t="shared" si="3"/>
        <v>66355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120516.00000000001</v>
      </c>
      <c r="K61" s="162"/>
      <c r="L61" s="163">
        <f t="shared" si="1"/>
        <v>60258.000000000007</v>
      </c>
      <c r="M61" s="157"/>
      <c r="N61" s="164">
        <f t="shared" si="2"/>
        <v>139634</v>
      </c>
      <c r="O61" s="162"/>
      <c r="P61" s="165">
        <f t="shared" si="3"/>
        <v>69817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9.9600000000000008E-2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9.9100000000000008E-2</v>
      </c>
      <c r="K10" s="227"/>
      <c r="L10" s="227"/>
      <c r="M10" s="228"/>
      <c r="N10" s="226">
        <f>VLOOKUP(B5,org!A2:E48,5,FALSE)</f>
        <v>0.1149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5747.8</v>
      </c>
      <c r="K15" s="46"/>
      <c r="L15" s="47">
        <f>J15/2</f>
        <v>2873.9</v>
      </c>
      <c r="M15" s="42"/>
      <c r="N15" s="45">
        <f>C15*$N$10</f>
        <v>6664.2</v>
      </c>
      <c r="O15" s="46"/>
      <c r="P15" s="47">
        <f>N15/2</f>
        <v>3332.1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6738.8</v>
      </c>
      <c r="K16" s="59"/>
      <c r="L16" s="60">
        <f t="shared" ref="L16:L61" si="1">J16/2</f>
        <v>3369.4</v>
      </c>
      <c r="M16" s="61"/>
      <c r="N16" s="58">
        <f t="shared" ref="N16:N61" si="2">C16*$N$10</f>
        <v>7813.2</v>
      </c>
      <c r="O16" s="59"/>
      <c r="P16" s="62">
        <f t="shared" ref="P16:P61" si="3">N16/2</f>
        <v>3906.6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7729.8</v>
      </c>
      <c r="K17" s="71"/>
      <c r="L17" s="72">
        <f t="shared" si="1"/>
        <v>3864.9</v>
      </c>
      <c r="M17" s="73"/>
      <c r="N17" s="70">
        <f t="shared" si="2"/>
        <v>8962.2000000000007</v>
      </c>
      <c r="O17" s="71"/>
      <c r="P17" s="74">
        <f t="shared" si="3"/>
        <v>4481.1000000000004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8720.8000000000011</v>
      </c>
      <c r="K18" s="59"/>
      <c r="L18" s="60">
        <f t="shared" si="1"/>
        <v>4360.4000000000005</v>
      </c>
      <c r="M18" s="61"/>
      <c r="N18" s="58">
        <f>C18*$N$10</f>
        <v>10111.200000000001</v>
      </c>
      <c r="O18" s="59"/>
      <c r="P18" s="62">
        <f t="shared" si="3"/>
        <v>5055.6000000000004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9711.8000000000011</v>
      </c>
      <c r="K19" s="79"/>
      <c r="L19" s="80">
        <f t="shared" si="1"/>
        <v>4855.9000000000005</v>
      </c>
      <c r="M19" s="81"/>
      <c r="N19" s="70">
        <f t="shared" si="2"/>
        <v>11260.2</v>
      </c>
      <c r="O19" s="79"/>
      <c r="P19" s="74">
        <f t="shared" si="3"/>
        <v>5630.1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10306.400000000001</v>
      </c>
      <c r="K20" s="91"/>
      <c r="L20" s="92">
        <f t="shared" si="1"/>
        <v>5153.2000000000007</v>
      </c>
      <c r="M20" s="93"/>
      <c r="N20" s="58">
        <f t="shared" si="2"/>
        <v>11949.6</v>
      </c>
      <c r="O20" s="91"/>
      <c r="P20" s="62">
        <f t="shared" si="3"/>
        <v>5974.8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10901</v>
      </c>
      <c r="K21" s="79"/>
      <c r="L21" s="80">
        <f t="shared" si="1"/>
        <v>5450.5</v>
      </c>
      <c r="M21" s="81"/>
      <c r="N21" s="70">
        <f t="shared" si="2"/>
        <v>12639</v>
      </c>
      <c r="O21" s="79"/>
      <c r="P21" s="74">
        <f t="shared" si="3"/>
        <v>6319.5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11693.800000000001</v>
      </c>
      <c r="K22" s="91"/>
      <c r="L22" s="92">
        <f t="shared" si="1"/>
        <v>5846.9000000000005</v>
      </c>
      <c r="M22" s="93"/>
      <c r="N22" s="58">
        <f t="shared" si="2"/>
        <v>13558.2</v>
      </c>
      <c r="O22" s="91"/>
      <c r="P22" s="62">
        <f t="shared" si="3"/>
        <v>6779.1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12486.6</v>
      </c>
      <c r="K23" s="79"/>
      <c r="L23" s="80">
        <f t="shared" si="1"/>
        <v>6243.3</v>
      </c>
      <c r="M23" s="81"/>
      <c r="N23" s="70">
        <f t="shared" si="2"/>
        <v>14477.4</v>
      </c>
      <c r="O23" s="79"/>
      <c r="P23" s="74">
        <f t="shared" si="3"/>
        <v>7238.7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13279.400000000001</v>
      </c>
      <c r="K24" s="107"/>
      <c r="L24" s="108">
        <f t="shared" si="1"/>
        <v>6639.7000000000007</v>
      </c>
      <c r="M24" s="109"/>
      <c r="N24" s="58">
        <f t="shared" si="2"/>
        <v>15396.6</v>
      </c>
      <c r="O24" s="107"/>
      <c r="P24" s="62">
        <f t="shared" si="3"/>
        <v>7698.3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14072.2</v>
      </c>
      <c r="K25" s="117"/>
      <c r="L25" s="118">
        <f t="shared" si="1"/>
        <v>7036.1</v>
      </c>
      <c r="M25" s="119"/>
      <c r="N25" s="70">
        <f t="shared" si="2"/>
        <v>16315.800000000001</v>
      </c>
      <c r="O25" s="117"/>
      <c r="P25" s="74">
        <f t="shared" si="3"/>
        <v>8157.9000000000005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14865.000000000002</v>
      </c>
      <c r="K26" s="107"/>
      <c r="L26" s="108">
        <f t="shared" si="1"/>
        <v>7432.5000000000009</v>
      </c>
      <c r="M26" s="109"/>
      <c r="N26" s="58">
        <f t="shared" si="2"/>
        <v>17235</v>
      </c>
      <c r="O26" s="107"/>
      <c r="P26" s="62">
        <f t="shared" si="3"/>
        <v>8617.5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15856.000000000002</v>
      </c>
      <c r="K27" s="117"/>
      <c r="L27" s="118">
        <f t="shared" si="1"/>
        <v>7928.0000000000009</v>
      </c>
      <c r="M27" s="119"/>
      <c r="N27" s="70">
        <f t="shared" si="2"/>
        <v>18384</v>
      </c>
      <c r="O27" s="117"/>
      <c r="P27" s="74">
        <f t="shared" si="3"/>
        <v>9192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16847</v>
      </c>
      <c r="K28" s="107"/>
      <c r="L28" s="108">
        <f t="shared" si="1"/>
        <v>8423.5</v>
      </c>
      <c r="M28" s="109"/>
      <c r="N28" s="58">
        <f t="shared" si="2"/>
        <v>19533</v>
      </c>
      <c r="O28" s="107"/>
      <c r="P28" s="62">
        <f t="shared" si="3"/>
        <v>9766.5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17838</v>
      </c>
      <c r="K29" s="117"/>
      <c r="L29" s="118">
        <f t="shared" si="1"/>
        <v>8919</v>
      </c>
      <c r="M29" s="119"/>
      <c r="N29" s="70">
        <f t="shared" si="2"/>
        <v>20682</v>
      </c>
      <c r="O29" s="117"/>
      <c r="P29" s="74">
        <f t="shared" si="3"/>
        <v>10341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18829</v>
      </c>
      <c r="K30" s="107"/>
      <c r="L30" s="108">
        <f t="shared" si="1"/>
        <v>9414.5</v>
      </c>
      <c r="M30" s="109"/>
      <c r="N30" s="58">
        <f t="shared" si="2"/>
        <v>21831</v>
      </c>
      <c r="O30" s="107"/>
      <c r="P30" s="62">
        <f t="shared" si="3"/>
        <v>10915.5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19820</v>
      </c>
      <c r="K31" s="124"/>
      <c r="L31" s="125">
        <f t="shared" si="1"/>
        <v>9910</v>
      </c>
      <c r="M31" s="119"/>
      <c r="N31" s="70">
        <f t="shared" si="2"/>
        <v>22980</v>
      </c>
      <c r="O31" s="117"/>
      <c r="P31" s="74">
        <f t="shared" si="3"/>
        <v>11490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21802</v>
      </c>
      <c r="K32" s="126"/>
      <c r="L32" s="127">
        <f t="shared" si="1"/>
        <v>10901</v>
      </c>
      <c r="M32" s="109"/>
      <c r="N32" s="58">
        <f t="shared" si="2"/>
        <v>25278</v>
      </c>
      <c r="O32" s="107"/>
      <c r="P32" s="62">
        <f t="shared" si="3"/>
        <v>12639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23784</v>
      </c>
      <c r="K33" s="124"/>
      <c r="L33" s="125">
        <f t="shared" si="1"/>
        <v>11892</v>
      </c>
      <c r="M33" s="119"/>
      <c r="N33" s="70">
        <f t="shared" si="2"/>
        <v>27576</v>
      </c>
      <c r="O33" s="117"/>
      <c r="P33" s="74">
        <f t="shared" si="3"/>
        <v>13788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25766.000000000004</v>
      </c>
      <c r="K34" s="126"/>
      <c r="L34" s="127">
        <f t="shared" si="1"/>
        <v>12883.000000000002</v>
      </c>
      <c r="M34" s="109"/>
      <c r="N34" s="58">
        <f t="shared" si="2"/>
        <v>29874</v>
      </c>
      <c r="O34" s="107"/>
      <c r="P34" s="62">
        <f t="shared" si="3"/>
        <v>14937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27748.000000000004</v>
      </c>
      <c r="K35" s="124"/>
      <c r="L35" s="125">
        <f t="shared" si="1"/>
        <v>13874.000000000002</v>
      </c>
      <c r="M35" s="119"/>
      <c r="N35" s="70">
        <f t="shared" si="2"/>
        <v>32172</v>
      </c>
      <c r="O35" s="117"/>
      <c r="P35" s="74">
        <f t="shared" si="3"/>
        <v>16086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29730.000000000004</v>
      </c>
      <c r="K36" s="126"/>
      <c r="L36" s="127">
        <f t="shared" si="1"/>
        <v>14865.000000000002</v>
      </c>
      <c r="M36" s="109"/>
      <c r="N36" s="58">
        <f t="shared" si="2"/>
        <v>34470</v>
      </c>
      <c r="O36" s="107"/>
      <c r="P36" s="62">
        <f t="shared" si="3"/>
        <v>17235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31712.000000000004</v>
      </c>
      <c r="K37" s="124"/>
      <c r="L37" s="125">
        <f t="shared" si="1"/>
        <v>15856.000000000002</v>
      </c>
      <c r="M37" s="119"/>
      <c r="N37" s="70">
        <f t="shared" si="2"/>
        <v>36768</v>
      </c>
      <c r="O37" s="117"/>
      <c r="P37" s="74">
        <f t="shared" si="3"/>
        <v>18384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33694</v>
      </c>
      <c r="K38" s="126"/>
      <c r="L38" s="127">
        <f t="shared" si="1"/>
        <v>16847</v>
      </c>
      <c r="M38" s="109"/>
      <c r="N38" s="58">
        <f t="shared" si="2"/>
        <v>39066</v>
      </c>
      <c r="O38" s="107"/>
      <c r="P38" s="62">
        <f t="shared" si="3"/>
        <v>19533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35676</v>
      </c>
      <c r="K39" s="124"/>
      <c r="L39" s="125">
        <f t="shared" si="1"/>
        <v>17838</v>
      </c>
      <c r="M39" s="119"/>
      <c r="N39" s="70">
        <f t="shared" si="2"/>
        <v>41364</v>
      </c>
      <c r="O39" s="117"/>
      <c r="P39" s="74">
        <f t="shared" si="3"/>
        <v>20682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37658</v>
      </c>
      <c r="K40" s="126"/>
      <c r="L40" s="127">
        <f t="shared" si="1"/>
        <v>18829</v>
      </c>
      <c r="M40" s="109"/>
      <c r="N40" s="58">
        <f t="shared" si="2"/>
        <v>43662</v>
      </c>
      <c r="O40" s="107"/>
      <c r="P40" s="62">
        <f t="shared" si="3"/>
        <v>21831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40631</v>
      </c>
      <c r="K41" s="124"/>
      <c r="L41" s="125">
        <f t="shared" si="1"/>
        <v>20315.5</v>
      </c>
      <c r="M41" s="119"/>
      <c r="N41" s="70">
        <f t="shared" si="2"/>
        <v>47109</v>
      </c>
      <c r="O41" s="117"/>
      <c r="P41" s="74">
        <f t="shared" si="3"/>
        <v>23554.5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43604</v>
      </c>
      <c r="K42" s="126"/>
      <c r="L42" s="127">
        <f t="shared" si="1"/>
        <v>21802</v>
      </c>
      <c r="M42" s="109"/>
      <c r="N42" s="58">
        <f t="shared" si="2"/>
        <v>50556</v>
      </c>
      <c r="O42" s="107"/>
      <c r="P42" s="62">
        <f t="shared" si="3"/>
        <v>25278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46577</v>
      </c>
      <c r="K43" s="124"/>
      <c r="L43" s="125">
        <f t="shared" si="1"/>
        <v>23288.5</v>
      </c>
      <c r="M43" s="119"/>
      <c r="N43" s="70">
        <f t="shared" si="2"/>
        <v>54003</v>
      </c>
      <c r="O43" s="117"/>
      <c r="P43" s="74">
        <f t="shared" si="3"/>
        <v>27001.5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49550.000000000007</v>
      </c>
      <c r="K44" s="126"/>
      <c r="L44" s="127">
        <f t="shared" si="1"/>
        <v>24775.000000000004</v>
      </c>
      <c r="M44" s="109"/>
      <c r="N44" s="58">
        <f t="shared" si="2"/>
        <v>57450</v>
      </c>
      <c r="O44" s="107"/>
      <c r="P44" s="62">
        <f t="shared" si="3"/>
        <v>28725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52523.000000000007</v>
      </c>
      <c r="K45" s="124"/>
      <c r="L45" s="125">
        <f t="shared" si="1"/>
        <v>26261.500000000004</v>
      </c>
      <c r="M45" s="119"/>
      <c r="N45" s="70">
        <f t="shared" si="2"/>
        <v>60897</v>
      </c>
      <c r="O45" s="117"/>
      <c r="P45" s="74">
        <f t="shared" si="3"/>
        <v>30448.5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55496.000000000007</v>
      </c>
      <c r="K46" s="126"/>
      <c r="L46" s="127">
        <f t="shared" si="1"/>
        <v>27748.000000000004</v>
      </c>
      <c r="M46" s="109"/>
      <c r="N46" s="58">
        <f t="shared" si="2"/>
        <v>64344</v>
      </c>
      <c r="O46" s="107"/>
      <c r="P46" s="62">
        <f t="shared" si="3"/>
        <v>32172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58469.000000000007</v>
      </c>
      <c r="K47" s="124"/>
      <c r="L47" s="125">
        <f t="shared" si="1"/>
        <v>29234.500000000004</v>
      </c>
      <c r="M47" s="119"/>
      <c r="N47" s="70">
        <f t="shared" si="2"/>
        <v>67791</v>
      </c>
      <c r="O47" s="117"/>
      <c r="P47" s="74">
        <f t="shared" si="3"/>
        <v>33895.5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61442.000000000007</v>
      </c>
      <c r="K48" s="126"/>
      <c r="L48" s="127">
        <f t="shared" si="1"/>
        <v>30721.000000000004</v>
      </c>
      <c r="M48" s="109"/>
      <c r="N48" s="58">
        <f t="shared" si="2"/>
        <v>71238</v>
      </c>
      <c r="O48" s="107"/>
      <c r="P48" s="62">
        <f t="shared" si="3"/>
        <v>35619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64415.000000000007</v>
      </c>
      <c r="K49" s="124"/>
      <c r="L49" s="125">
        <f t="shared" si="1"/>
        <v>32207.500000000004</v>
      </c>
      <c r="M49" s="119"/>
      <c r="N49" s="70">
        <f t="shared" si="2"/>
        <v>74685</v>
      </c>
      <c r="O49" s="117"/>
      <c r="P49" s="74">
        <f t="shared" si="3"/>
        <v>37342.5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67388</v>
      </c>
      <c r="K50" s="126"/>
      <c r="L50" s="127">
        <f t="shared" si="1"/>
        <v>33694</v>
      </c>
      <c r="M50" s="109"/>
      <c r="N50" s="58">
        <f t="shared" si="2"/>
        <v>78132</v>
      </c>
      <c r="O50" s="107"/>
      <c r="P50" s="62">
        <f t="shared" si="3"/>
        <v>39066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70361</v>
      </c>
      <c r="K51" s="124"/>
      <c r="L51" s="125">
        <f t="shared" si="1"/>
        <v>35180.5</v>
      </c>
      <c r="M51" s="119"/>
      <c r="N51" s="70">
        <f t="shared" si="2"/>
        <v>81579</v>
      </c>
      <c r="O51" s="117"/>
      <c r="P51" s="74">
        <f t="shared" si="3"/>
        <v>40789.5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74325</v>
      </c>
      <c r="K52" s="126"/>
      <c r="L52" s="127">
        <f t="shared" si="1"/>
        <v>37162.5</v>
      </c>
      <c r="M52" s="109"/>
      <c r="N52" s="58">
        <f t="shared" si="2"/>
        <v>86175</v>
      </c>
      <c r="O52" s="107"/>
      <c r="P52" s="62">
        <f t="shared" si="3"/>
        <v>43087.5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78289</v>
      </c>
      <c r="K53" s="124"/>
      <c r="L53" s="125">
        <f t="shared" si="1"/>
        <v>39144.5</v>
      </c>
      <c r="M53" s="119"/>
      <c r="N53" s="70">
        <f t="shared" si="2"/>
        <v>90771</v>
      </c>
      <c r="O53" s="117"/>
      <c r="P53" s="74">
        <f t="shared" si="3"/>
        <v>45385.5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82253</v>
      </c>
      <c r="K54" s="126"/>
      <c r="L54" s="127">
        <f t="shared" si="1"/>
        <v>41126.5</v>
      </c>
      <c r="M54" s="109"/>
      <c r="N54" s="58">
        <f t="shared" si="2"/>
        <v>95367</v>
      </c>
      <c r="O54" s="107"/>
      <c r="P54" s="62">
        <f t="shared" si="3"/>
        <v>47683.5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87208</v>
      </c>
      <c r="K55" s="43"/>
      <c r="L55" s="145">
        <f t="shared" si="1"/>
        <v>43604</v>
      </c>
      <c r="M55" s="146"/>
      <c r="N55" s="70">
        <f t="shared" si="2"/>
        <v>101112</v>
      </c>
      <c r="O55" s="147"/>
      <c r="P55" s="74">
        <f t="shared" si="3"/>
        <v>50556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92163</v>
      </c>
      <c r="K56" s="56"/>
      <c r="L56" s="149">
        <f t="shared" si="1"/>
        <v>46081.5</v>
      </c>
      <c r="M56" s="93"/>
      <c r="N56" s="58">
        <f t="shared" si="2"/>
        <v>106857</v>
      </c>
      <c r="O56" s="91"/>
      <c r="P56" s="62">
        <f t="shared" si="3"/>
        <v>53428.5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97118.000000000015</v>
      </c>
      <c r="K57" s="79"/>
      <c r="L57" s="80">
        <f t="shared" si="1"/>
        <v>48559.000000000007</v>
      </c>
      <c r="M57" s="81"/>
      <c r="N57" s="70">
        <f t="shared" si="2"/>
        <v>112602</v>
      </c>
      <c r="O57" s="79"/>
      <c r="P57" s="74">
        <f t="shared" si="3"/>
        <v>56301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102073.00000000001</v>
      </c>
      <c r="K58" s="91"/>
      <c r="L58" s="92">
        <f t="shared" si="1"/>
        <v>51036.500000000007</v>
      </c>
      <c r="M58" s="93"/>
      <c r="N58" s="58">
        <f t="shared" si="2"/>
        <v>118347</v>
      </c>
      <c r="O58" s="91"/>
      <c r="P58" s="62">
        <f t="shared" si="3"/>
        <v>59173.5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108019.00000000001</v>
      </c>
      <c r="K59" s="79"/>
      <c r="L59" s="80">
        <f t="shared" si="1"/>
        <v>54009.500000000007</v>
      </c>
      <c r="M59" s="81"/>
      <c r="N59" s="70">
        <f t="shared" si="2"/>
        <v>125241</v>
      </c>
      <c r="O59" s="79"/>
      <c r="P59" s="74">
        <f t="shared" si="3"/>
        <v>62620.5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113965.00000000001</v>
      </c>
      <c r="K60" s="91"/>
      <c r="L60" s="92">
        <f t="shared" si="1"/>
        <v>56982.500000000007</v>
      </c>
      <c r="M60" s="93"/>
      <c r="N60" s="58">
        <f t="shared" si="2"/>
        <v>132135</v>
      </c>
      <c r="O60" s="91"/>
      <c r="P60" s="62">
        <f t="shared" si="3"/>
        <v>66067.5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119911.00000000001</v>
      </c>
      <c r="K61" s="162"/>
      <c r="L61" s="163">
        <f t="shared" si="1"/>
        <v>59955.500000000007</v>
      </c>
      <c r="M61" s="157"/>
      <c r="N61" s="164">
        <f t="shared" si="2"/>
        <v>139029</v>
      </c>
      <c r="O61" s="162"/>
      <c r="P61" s="165">
        <f t="shared" si="3"/>
        <v>69514.5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9.98E-2</v>
      </c>
      <c r="K10" s="227"/>
      <c r="L10" s="227"/>
      <c r="M10" s="228"/>
      <c r="N10" s="226">
        <f>VLOOKUP(B5,org!A2:E48,5,FALSE)</f>
        <v>0.11560000000000001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5788.4</v>
      </c>
      <c r="K15" s="46"/>
      <c r="L15" s="47">
        <f>J15/2</f>
        <v>2894.2</v>
      </c>
      <c r="M15" s="42"/>
      <c r="N15" s="45">
        <f>C15*$N$10</f>
        <v>6704.8</v>
      </c>
      <c r="O15" s="46"/>
      <c r="P15" s="47">
        <f>N15/2</f>
        <v>3352.4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6786.4</v>
      </c>
      <c r="K16" s="59"/>
      <c r="L16" s="60">
        <f t="shared" ref="L16:L61" si="1">J16/2</f>
        <v>3393.2</v>
      </c>
      <c r="M16" s="61"/>
      <c r="N16" s="58">
        <f t="shared" ref="N16:N61" si="2">C16*$N$10</f>
        <v>7860.8</v>
      </c>
      <c r="O16" s="59"/>
      <c r="P16" s="62">
        <f t="shared" ref="P16:P61" si="3">N16/2</f>
        <v>3930.4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7784.4</v>
      </c>
      <c r="K17" s="71"/>
      <c r="L17" s="72">
        <f t="shared" si="1"/>
        <v>3892.2</v>
      </c>
      <c r="M17" s="73"/>
      <c r="N17" s="70">
        <f t="shared" si="2"/>
        <v>9016.8000000000011</v>
      </c>
      <c r="O17" s="71"/>
      <c r="P17" s="74">
        <f t="shared" si="3"/>
        <v>4508.4000000000005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8782.4</v>
      </c>
      <c r="K18" s="59"/>
      <c r="L18" s="60">
        <f t="shared" si="1"/>
        <v>4391.2</v>
      </c>
      <c r="M18" s="61"/>
      <c r="N18" s="58">
        <f>C18*$N$10</f>
        <v>10172.800000000001</v>
      </c>
      <c r="O18" s="59"/>
      <c r="P18" s="62">
        <f t="shared" si="3"/>
        <v>5086.4000000000005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9780.4</v>
      </c>
      <c r="K19" s="79"/>
      <c r="L19" s="80">
        <f t="shared" si="1"/>
        <v>4890.2</v>
      </c>
      <c r="M19" s="81"/>
      <c r="N19" s="70">
        <f t="shared" si="2"/>
        <v>11328.800000000001</v>
      </c>
      <c r="O19" s="79"/>
      <c r="P19" s="74">
        <f t="shared" si="3"/>
        <v>5664.4000000000005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10379.200000000001</v>
      </c>
      <c r="K20" s="91"/>
      <c r="L20" s="92">
        <f t="shared" si="1"/>
        <v>5189.6000000000004</v>
      </c>
      <c r="M20" s="93"/>
      <c r="N20" s="58">
        <f t="shared" si="2"/>
        <v>12022.400000000001</v>
      </c>
      <c r="O20" s="91"/>
      <c r="P20" s="62">
        <f t="shared" si="3"/>
        <v>6011.2000000000007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10978</v>
      </c>
      <c r="K21" s="79"/>
      <c r="L21" s="80">
        <f t="shared" si="1"/>
        <v>5489</v>
      </c>
      <c r="M21" s="81"/>
      <c r="N21" s="70">
        <f t="shared" si="2"/>
        <v>12716.000000000002</v>
      </c>
      <c r="O21" s="79"/>
      <c r="P21" s="74">
        <f t="shared" si="3"/>
        <v>6358.0000000000009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11776.4</v>
      </c>
      <c r="K22" s="91"/>
      <c r="L22" s="92">
        <f t="shared" si="1"/>
        <v>5888.2</v>
      </c>
      <c r="M22" s="93"/>
      <c r="N22" s="58">
        <f t="shared" si="2"/>
        <v>13640.800000000001</v>
      </c>
      <c r="O22" s="91"/>
      <c r="P22" s="62">
        <f t="shared" si="3"/>
        <v>6820.4000000000005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12574.8</v>
      </c>
      <c r="K23" s="79"/>
      <c r="L23" s="80">
        <f t="shared" si="1"/>
        <v>6287.4</v>
      </c>
      <c r="M23" s="81"/>
      <c r="N23" s="70">
        <f t="shared" si="2"/>
        <v>14565.6</v>
      </c>
      <c r="O23" s="79"/>
      <c r="P23" s="74">
        <f t="shared" si="3"/>
        <v>7282.8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13373.2</v>
      </c>
      <c r="K24" s="107"/>
      <c r="L24" s="108">
        <f t="shared" si="1"/>
        <v>6686.6</v>
      </c>
      <c r="M24" s="109"/>
      <c r="N24" s="58">
        <f t="shared" si="2"/>
        <v>15490.400000000001</v>
      </c>
      <c r="O24" s="107"/>
      <c r="P24" s="62">
        <f t="shared" si="3"/>
        <v>7745.2000000000007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14171.6</v>
      </c>
      <c r="K25" s="117"/>
      <c r="L25" s="118">
        <f t="shared" si="1"/>
        <v>7085.8</v>
      </c>
      <c r="M25" s="119"/>
      <c r="N25" s="70">
        <f t="shared" si="2"/>
        <v>16415.2</v>
      </c>
      <c r="O25" s="117"/>
      <c r="P25" s="74">
        <f t="shared" si="3"/>
        <v>8207.6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14970</v>
      </c>
      <c r="K26" s="107"/>
      <c r="L26" s="108">
        <f t="shared" si="1"/>
        <v>7485</v>
      </c>
      <c r="M26" s="109"/>
      <c r="N26" s="58">
        <f t="shared" si="2"/>
        <v>17340</v>
      </c>
      <c r="O26" s="107"/>
      <c r="P26" s="62">
        <f t="shared" si="3"/>
        <v>8670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15968</v>
      </c>
      <c r="K27" s="117"/>
      <c r="L27" s="118">
        <f t="shared" si="1"/>
        <v>7984</v>
      </c>
      <c r="M27" s="119"/>
      <c r="N27" s="70">
        <f t="shared" si="2"/>
        <v>18496</v>
      </c>
      <c r="O27" s="117"/>
      <c r="P27" s="74">
        <f t="shared" si="3"/>
        <v>9248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16966</v>
      </c>
      <c r="K28" s="107"/>
      <c r="L28" s="108">
        <f t="shared" si="1"/>
        <v>8483</v>
      </c>
      <c r="M28" s="109"/>
      <c r="N28" s="58">
        <f t="shared" si="2"/>
        <v>19652</v>
      </c>
      <c r="O28" s="107"/>
      <c r="P28" s="62">
        <f t="shared" si="3"/>
        <v>9826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17964</v>
      </c>
      <c r="K29" s="117"/>
      <c r="L29" s="118">
        <f t="shared" si="1"/>
        <v>8982</v>
      </c>
      <c r="M29" s="119"/>
      <c r="N29" s="70">
        <f t="shared" si="2"/>
        <v>20808</v>
      </c>
      <c r="O29" s="117"/>
      <c r="P29" s="74">
        <f t="shared" si="3"/>
        <v>10404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18962</v>
      </c>
      <c r="K30" s="107"/>
      <c r="L30" s="108">
        <f t="shared" si="1"/>
        <v>9481</v>
      </c>
      <c r="M30" s="109"/>
      <c r="N30" s="58">
        <f t="shared" si="2"/>
        <v>21964</v>
      </c>
      <c r="O30" s="107"/>
      <c r="P30" s="62">
        <f t="shared" si="3"/>
        <v>10982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19960</v>
      </c>
      <c r="K31" s="124"/>
      <c r="L31" s="125">
        <f t="shared" si="1"/>
        <v>9980</v>
      </c>
      <c r="M31" s="119"/>
      <c r="N31" s="70">
        <f t="shared" si="2"/>
        <v>23120</v>
      </c>
      <c r="O31" s="117"/>
      <c r="P31" s="74">
        <f t="shared" si="3"/>
        <v>11560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21956</v>
      </c>
      <c r="K32" s="126"/>
      <c r="L32" s="127">
        <f t="shared" si="1"/>
        <v>10978</v>
      </c>
      <c r="M32" s="109"/>
      <c r="N32" s="58">
        <f t="shared" si="2"/>
        <v>25432.000000000004</v>
      </c>
      <c r="O32" s="107"/>
      <c r="P32" s="62">
        <f t="shared" si="3"/>
        <v>12716.000000000002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23952</v>
      </c>
      <c r="K33" s="124"/>
      <c r="L33" s="125">
        <f t="shared" si="1"/>
        <v>11976</v>
      </c>
      <c r="M33" s="119"/>
      <c r="N33" s="70">
        <f t="shared" si="2"/>
        <v>27744.000000000004</v>
      </c>
      <c r="O33" s="117"/>
      <c r="P33" s="74">
        <f t="shared" si="3"/>
        <v>13872.000000000002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25948</v>
      </c>
      <c r="K34" s="126"/>
      <c r="L34" s="127">
        <f t="shared" si="1"/>
        <v>12974</v>
      </c>
      <c r="M34" s="109"/>
      <c r="N34" s="58">
        <f t="shared" si="2"/>
        <v>30056.000000000004</v>
      </c>
      <c r="O34" s="107"/>
      <c r="P34" s="62">
        <f t="shared" si="3"/>
        <v>15028.000000000002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27944</v>
      </c>
      <c r="K35" s="124"/>
      <c r="L35" s="125">
        <f t="shared" si="1"/>
        <v>13972</v>
      </c>
      <c r="M35" s="119"/>
      <c r="N35" s="70">
        <f t="shared" si="2"/>
        <v>32368.000000000004</v>
      </c>
      <c r="O35" s="117"/>
      <c r="P35" s="74">
        <f t="shared" si="3"/>
        <v>16184.000000000002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29940</v>
      </c>
      <c r="K36" s="126"/>
      <c r="L36" s="127">
        <f t="shared" si="1"/>
        <v>14970</v>
      </c>
      <c r="M36" s="109"/>
      <c r="N36" s="58">
        <f t="shared" si="2"/>
        <v>34680</v>
      </c>
      <c r="O36" s="107"/>
      <c r="P36" s="62">
        <f t="shared" si="3"/>
        <v>17340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31936</v>
      </c>
      <c r="K37" s="124"/>
      <c r="L37" s="125">
        <f t="shared" si="1"/>
        <v>15968</v>
      </c>
      <c r="M37" s="119"/>
      <c r="N37" s="70">
        <f t="shared" si="2"/>
        <v>36992</v>
      </c>
      <c r="O37" s="117"/>
      <c r="P37" s="74">
        <f t="shared" si="3"/>
        <v>18496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33932</v>
      </c>
      <c r="K38" s="126"/>
      <c r="L38" s="127">
        <f t="shared" si="1"/>
        <v>16966</v>
      </c>
      <c r="M38" s="109"/>
      <c r="N38" s="58">
        <f t="shared" si="2"/>
        <v>39304</v>
      </c>
      <c r="O38" s="107"/>
      <c r="P38" s="62">
        <f t="shared" si="3"/>
        <v>19652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35928</v>
      </c>
      <c r="K39" s="124"/>
      <c r="L39" s="125">
        <f t="shared" si="1"/>
        <v>17964</v>
      </c>
      <c r="M39" s="119"/>
      <c r="N39" s="70">
        <f t="shared" si="2"/>
        <v>41616</v>
      </c>
      <c r="O39" s="117"/>
      <c r="P39" s="74">
        <f t="shared" si="3"/>
        <v>20808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37924</v>
      </c>
      <c r="K40" s="126"/>
      <c r="L40" s="127">
        <f t="shared" si="1"/>
        <v>18962</v>
      </c>
      <c r="M40" s="109"/>
      <c r="N40" s="58">
        <f t="shared" si="2"/>
        <v>43928</v>
      </c>
      <c r="O40" s="107"/>
      <c r="P40" s="62">
        <f t="shared" si="3"/>
        <v>21964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40918</v>
      </c>
      <c r="K41" s="124"/>
      <c r="L41" s="125">
        <f t="shared" si="1"/>
        <v>20459</v>
      </c>
      <c r="M41" s="119"/>
      <c r="N41" s="70">
        <f t="shared" si="2"/>
        <v>47396</v>
      </c>
      <c r="O41" s="117"/>
      <c r="P41" s="74">
        <f t="shared" si="3"/>
        <v>23698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43912</v>
      </c>
      <c r="K42" s="126"/>
      <c r="L42" s="127">
        <f t="shared" si="1"/>
        <v>21956</v>
      </c>
      <c r="M42" s="109"/>
      <c r="N42" s="58">
        <f t="shared" si="2"/>
        <v>50864.000000000007</v>
      </c>
      <c r="O42" s="107"/>
      <c r="P42" s="62">
        <f t="shared" si="3"/>
        <v>25432.000000000004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46906</v>
      </c>
      <c r="K43" s="124"/>
      <c r="L43" s="125">
        <f t="shared" si="1"/>
        <v>23453</v>
      </c>
      <c r="M43" s="119"/>
      <c r="N43" s="70">
        <f t="shared" si="2"/>
        <v>54332.000000000007</v>
      </c>
      <c r="O43" s="117"/>
      <c r="P43" s="74">
        <f t="shared" si="3"/>
        <v>27166.000000000004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49900</v>
      </c>
      <c r="K44" s="126"/>
      <c r="L44" s="127">
        <f t="shared" si="1"/>
        <v>24950</v>
      </c>
      <c r="M44" s="109"/>
      <c r="N44" s="58">
        <f t="shared" si="2"/>
        <v>57800.000000000007</v>
      </c>
      <c r="O44" s="107"/>
      <c r="P44" s="62">
        <f t="shared" si="3"/>
        <v>28900.000000000004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52894</v>
      </c>
      <c r="K45" s="124"/>
      <c r="L45" s="125">
        <f t="shared" si="1"/>
        <v>26447</v>
      </c>
      <c r="M45" s="119"/>
      <c r="N45" s="70">
        <f t="shared" si="2"/>
        <v>61268.000000000007</v>
      </c>
      <c r="O45" s="117"/>
      <c r="P45" s="74">
        <f t="shared" si="3"/>
        <v>30634.000000000004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55888</v>
      </c>
      <c r="K46" s="126"/>
      <c r="L46" s="127">
        <f t="shared" si="1"/>
        <v>27944</v>
      </c>
      <c r="M46" s="109"/>
      <c r="N46" s="58">
        <f t="shared" si="2"/>
        <v>64736.000000000007</v>
      </c>
      <c r="O46" s="107"/>
      <c r="P46" s="62">
        <f t="shared" si="3"/>
        <v>32368.000000000004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58882</v>
      </c>
      <c r="K47" s="124"/>
      <c r="L47" s="125">
        <f t="shared" si="1"/>
        <v>29441</v>
      </c>
      <c r="M47" s="119"/>
      <c r="N47" s="70">
        <f t="shared" si="2"/>
        <v>68204</v>
      </c>
      <c r="O47" s="117"/>
      <c r="P47" s="74">
        <f t="shared" si="3"/>
        <v>34102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61876</v>
      </c>
      <c r="K48" s="126"/>
      <c r="L48" s="127">
        <f t="shared" si="1"/>
        <v>30938</v>
      </c>
      <c r="M48" s="109"/>
      <c r="N48" s="58">
        <f t="shared" si="2"/>
        <v>71672</v>
      </c>
      <c r="O48" s="107"/>
      <c r="P48" s="62">
        <f t="shared" si="3"/>
        <v>35836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64870</v>
      </c>
      <c r="K49" s="124"/>
      <c r="L49" s="125">
        <f t="shared" si="1"/>
        <v>32435</v>
      </c>
      <c r="M49" s="119"/>
      <c r="N49" s="70">
        <f t="shared" si="2"/>
        <v>75140</v>
      </c>
      <c r="O49" s="117"/>
      <c r="P49" s="74">
        <f t="shared" si="3"/>
        <v>37570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67864</v>
      </c>
      <c r="K50" s="126"/>
      <c r="L50" s="127">
        <f t="shared" si="1"/>
        <v>33932</v>
      </c>
      <c r="M50" s="109"/>
      <c r="N50" s="58">
        <f t="shared" si="2"/>
        <v>78608</v>
      </c>
      <c r="O50" s="107"/>
      <c r="P50" s="62">
        <f t="shared" si="3"/>
        <v>39304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70858</v>
      </c>
      <c r="K51" s="124"/>
      <c r="L51" s="125">
        <f t="shared" si="1"/>
        <v>35429</v>
      </c>
      <c r="M51" s="119"/>
      <c r="N51" s="70">
        <f t="shared" si="2"/>
        <v>82076</v>
      </c>
      <c r="O51" s="117"/>
      <c r="P51" s="74">
        <f t="shared" si="3"/>
        <v>41038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74850</v>
      </c>
      <c r="K52" s="126"/>
      <c r="L52" s="127">
        <f t="shared" si="1"/>
        <v>37425</v>
      </c>
      <c r="M52" s="109"/>
      <c r="N52" s="58">
        <f t="shared" si="2"/>
        <v>86700</v>
      </c>
      <c r="O52" s="107"/>
      <c r="P52" s="62">
        <f t="shared" si="3"/>
        <v>43350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78842</v>
      </c>
      <c r="K53" s="124"/>
      <c r="L53" s="125">
        <f t="shared" si="1"/>
        <v>39421</v>
      </c>
      <c r="M53" s="119"/>
      <c r="N53" s="70">
        <f t="shared" si="2"/>
        <v>91324</v>
      </c>
      <c r="O53" s="117"/>
      <c r="P53" s="74">
        <f t="shared" si="3"/>
        <v>45662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82834</v>
      </c>
      <c r="K54" s="126"/>
      <c r="L54" s="127">
        <f t="shared" si="1"/>
        <v>41417</v>
      </c>
      <c r="M54" s="109"/>
      <c r="N54" s="58">
        <f t="shared" si="2"/>
        <v>95948</v>
      </c>
      <c r="O54" s="107"/>
      <c r="P54" s="62">
        <f t="shared" si="3"/>
        <v>47974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87824</v>
      </c>
      <c r="K55" s="43"/>
      <c r="L55" s="145">
        <f t="shared" si="1"/>
        <v>43912</v>
      </c>
      <c r="M55" s="146"/>
      <c r="N55" s="70">
        <f t="shared" si="2"/>
        <v>101728.00000000001</v>
      </c>
      <c r="O55" s="147"/>
      <c r="P55" s="74">
        <f t="shared" si="3"/>
        <v>50864.000000000007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92814</v>
      </c>
      <c r="K56" s="56"/>
      <c r="L56" s="149">
        <f t="shared" si="1"/>
        <v>46407</v>
      </c>
      <c r="M56" s="93"/>
      <c r="N56" s="58">
        <f t="shared" si="2"/>
        <v>107508.00000000001</v>
      </c>
      <c r="O56" s="91"/>
      <c r="P56" s="62">
        <f t="shared" si="3"/>
        <v>53754.000000000007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97804</v>
      </c>
      <c r="K57" s="79"/>
      <c r="L57" s="80">
        <f t="shared" si="1"/>
        <v>48902</v>
      </c>
      <c r="M57" s="81"/>
      <c r="N57" s="70">
        <f t="shared" si="2"/>
        <v>113288.00000000001</v>
      </c>
      <c r="O57" s="79"/>
      <c r="P57" s="74">
        <f t="shared" si="3"/>
        <v>56644.000000000007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102794</v>
      </c>
      <c r="K58" s="91"/>
      <c r="L58" s="92">
        <f t="shared" si="1"/>
        <v>51397</v>
      </c>
      <c r="M58" s="93"/>
      <c r="N58" s="58">
        <f t="shared" si="2"/>
        <v>119068.00000000001</v>
      </c>
      <c r="O58" s="91"/>
      <c r="P58" s="62">
        <f t="shared" si="3"/>
        <v>59534.000000000007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108782</v>
      </c>
      <c r="K59" s="79"/>
      <c r="L59" s="80">
        <f t="shared" si="1"/>
        <v>54391</v>
      </c>
      <c r="M59" s="81"/>
      <c r="N59" s="70">
        <f t="shared" si="2"/>
        <v>126004.00000000001</v>
      </c>
      <c r="O59" s="79"/>
      <c r="P59" s="74">
        <f t="shared" si="3"/>
        <v>63002.000000000007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114770</v>
      </c>
      <c r="K60" s="91"/>
      <c r="L60" s="92">
        <f t="shared" si="1"/>
        <v>57385</v>
      </c>
      <c r="M60" s="93"/>
      <c r="N60" s="58">
        <f t="shared" si="2"/>
        <v>132940</v>
      </c>
      <c r="O60" s="91"/>
      <c r="P60" s="62">
        <f t="shared" si="3"/>
        <v>66470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120758</v>
      </c>
      <c r="K61" s="162"/>
      <c r="L61" s="163">
        <f t="shared" si="1"/>
        <v>60379</v>
      </c>
      <c r="M61" s="157"/>
      <c r="N61" s="164">
        <f t="shared" si="2"/>
        <v>139876</v>
      </c>
      <c r="O61" s="162"/>
      <c r="P61" s="165">
        <f t="shared" si="3"/>
        <v>69938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9.9199999999999997E-2</v>
      </c>
      <c r="K10" s="227"/>
      <c r="L10" s="227"/>
      <c r="M10" s="228"/>
      <c r="N10" s="226">
        <f>VLOOKUP(B5,org!A2:E48,5,FALSE)</f>
        <v>0.11499999999999999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5753.5999999999995</v>
      </c>
      <c r="K15" s="46"/>
      <c r="L15" s="47">
        <f>J15/2</f>
        <v>2876.7999999999997</v>
      </c>
      <c r="M15" s="42"/>
      <c r="N15" s="45">
        <f>C15*$N$10</f>
        <v>6669.9999999999991</v>
      </c>
      <c r="O15" s="46"/>
      <c r="P15" s="47">
        <f>N15/2</f>
        <v>3334.9999999999995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6745.5999999999995</v>
      </c>
      <c r="K16" s="59"/>
      <c r="L16" s="60">
        <f t="shared" ref="L16:L61" si="1">J16/2</f>
        <v>3372.7999999999997</v>
      </c>
      <c r="M16" s="61"/>
      <c r="N16" s="58">
        <f t="shared" ref="N16:N61" si="2">C16*$N$10</f>
        <v>7819.9999999999991</v>
      </c>
      <c r="O16" s="59"/>
      <c r="P16" s="62">
        <f t="shared" ref="P16:P61" si="3">N16/2</f>
        <v>3909.9999999999995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7737.5999999999995</v>
      </c>
      <c r="K17" s="71"/>
      <c r="L17" s="72">
        <f t="shared" si="1"/>
        <v>3868.7999999999997</v>
      </c>
      <c r="M17" s="73"/>
      <c r="N17" s="70">
        <f t="shared" si="2"/>
        <v>8970</v>
      </c>
      <c r="O17" s="71"/>
      <c r="P17" s="74">
        <f t="shared" si="3"/>
        <v>4485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8729.6</v>
      </c>
      <c r="K18" s="59"/>
      <c r="L18" s="60">
        <f t="shared" si="1"/>
        <v>4364.8</v>
      </c>
      <c r="M18" s="61"/>
      <c r="N18" s="58">
        <f>C18*$N$10</f>
        <v>10120</v>
      </c>
      <c r="O18" s="59"/>
      <c r="P18" s="62">
        <f t="shared" si="3"/>
        <v>5060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9721.6</v>
      </c>
      <c r="K19" s="79"/>
      <c r="L19" s="80">
        <f t="shared" si="1"/>
        <v>4860.8</v>
      </c>
      <c r="M19" s="81"/>
      <c r="N19" s="70">
        <f t="shared" si="2"/>
        <v>11270</v>
      </c>
      <c r="O19" s="79"/>
      <c r="P19" s="74">
        <f t="shared" si="3"/>
        <v>5635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10316.799999999999</v>
      </c>
      <c r="K20" s="91"/>
      <c r="L20" s="92">
        <f t="shared" si="1"/>
        <v>5158.3999999999996</v>
      </c>
      <c r="M20" s="93"/>
      <c r="N20" s="58">
        <f t="shared" si="2"/>
        <v>11959.999999999998</v>
      </c>
      <c r="O20" s="91"/>
      <c r="P20" s="62">
        <f t="shared" si="3"/>
        <v>5979.9999999999991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10912</v>
      </c>
      <c r="K21" s="79"/>
      <c r="L21" s="80">
        <f t="shared" si="1"/>
        <v>5456</v>
      </c>
      <c r="M21" s="81"/>
      <c r="N21" s="70">
        <f t="shared" si="2"/>
        <v>12649.999999999998</v>
      </c>
      <c r="O21" s="79"/>
      <c r="P21" s="74">
        <f t="shared" si="3"/>
        <v>6324.9999999999991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11705.6</v>
      </c>
      <c r="K22" s="91"/>
      <c r="L22" s="92">
        <f t="shared" si="1"/>
        <v>5852.8</v>
      </c>
      <c r="M22" s="93"/>
      <c r="N22" s="58">
        <f t="shared" si="2"/>
        <v>13569.999999999998</v>
      </c>
      <c r="O22" s="91"/>
      <c r="P22" s="62">
        <f t="shared" si="3"/>
        <v>6784.9999999999991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12499.199999999999</v>
      </c>
      <c r="K23" s="79"/>
      <c r="L23" s="80">
        <f t="shared" si="1"/>
        <v>6249.5999999999995</v>
      </c>
      <c r="M23" s="81"/>
      <c r="N23" s="70">
        <f t="shared" si="2"/>
        <v>14489.999999999998</v>
      </c>
      <c r="O23" s="79"/>
      <c r="P23" s="74">
        <f t="shared" si="3"/>
        <v>7244.9999999999991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13292.8</v>
      </c>
      <c r="K24" s="107"/>
      <c r="L24" s="108">
        <f t="shared" si="1"/>
        <v>6646.4</v>
      </c>
      <c r="M24" s="109"/>
      <c r="N24" s="58">
        <f t="shared" si="2"/>
        <v>15409.999999999998</v>
      </c>
      <c r="O24" s="107"/>
      <c r="P24" s="62">
        <f t="shared" si="3"/>
        <v>7704.9999999999991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14086.4</v>
      </c>
      <c r="K25" s="117"/>
      <c r="L25" s="118">
        <f t="shared" si="1"/>
        <v>7043.2</v>
      </c>
      <c r="M25" s="119"/>
      <c r="N25" s="70">
        <f t="shared" si="2"/>
        <v>16329.999999999998</v>
      </c>
      <c r="O25" s="117"/>
      <c r="P25" s="74">
        <f t="shared" si="3"/>
        <v>8164.9999999999991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14880</v>
      </c>
      <c r="K26" s="107"/>
      <c r="L26" s="108">
        <f t="shared" si="1"/>
        <v>7440</v>
      </c>
      <c r="M26" s="109"/>
      <c r="N26" s="58">
        <f t="shared" si="2"/>
        <v>17250</v>
      </c>
      <c r="O26" s="107"/>
      <c r="P26" s="62">
        <f t="shared" si="3"/>
        <v>8625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15872</v>
      </c>
      <c r="K27" s="117"/>
      <c r="L27" s="118">
        <f t="shared" si="1"/>
        <v>7936</v>
      </c>
      <c r="M27" s="119"/>
      <c r="N27" s="70">
        <f t="shared" si="2"/>
        <v>18400</v>
      </c>
      <c r="O27" s="117"/>
      <c r="P27" s="74">
        <f t="shared" si="3"/>
        <v>9200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16864</v>
      </c>
      <c r="K28" s="107"/>
      <c r="L28" s="108">
        <f t="shared" si="1"/>
        <v>8432</v>
      </c>
      <c r="M28" s="109"/>
      <c r="N28" s="58">
        <f t="shared" si="2"/>
        <v>19550</v>
      </c>
      <c r="O28" s="107"/>
      <c r="P28" s="62">
        <f t="shared" si="3"/>
        <v>9775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17856</v>
      </c>
      <c r="K29" s="117"/>
      <c r="L29" s="118">
        <f t="shared" si="1"/>
        <v>8928</v>
      </c>
      <c r="M29" s="119"/>
      <c r="N29" s="70">
        <f t="shared" si="2"/>
        <v>20700</v>
      </c>
      <c r="O29" s="117"/>
      <c r="P29" s="74">
        <f t="shared" si="3"/>
        <v>10350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18848</v>
      </c>
      <c r="K30" s="107"/>
      <c r="L30" s="108">
        <f t="shared" si="1"/>
        <v>9424</v>
      </c>
      <c r="M30" s="109"/>
      <c r="N30" s="58">
        <f t="shared" si="2"/>
        <v>21850</v>
      </c>
      <c r="O30" s="107"/>
      <c r="P30" s="62">
        <f t="shared" si="3"/>
        <v>10925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19840</v>
      </c>
      <c r="K31" s="124"/>
      <c r="L31" s="125">
        <f t="shared" si="1"/>
        <v>9920</v>
      </c>
      <c r="M31" s="119"/>
      <c r="N31" s="70">
        <f t="shared" si="2"/>
        <v>23000</v>
      </c>
      <c r="O31" s="117"/>
      <c r="P31" s="74">
        <f t="shared" si="3"/>
        <v>11500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21824</v>
      </c>
      <c r="K32" s="126"/>
      <c r="L32" s="127">
        <f t="shared" si="1"/>
        <v>10912</v>
      </c>
      <c r="M32" s="109"/>
      <c r="N32" s="58">
        <f t="shared" si="2"/>
        <v>25299.999999999996</v>
      </c>
      <c r="O32" s="107"/>
      <c r="P32" s="62">
        <f t="shared" si="3"/>
        <v>12649.999999999998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23808</v>
      </c>
      <c r="K33" s="124"/>
      <c r="L33" s="125">
        <f t="shared" si="1"/>
        <v>11904</v>
      </c>
      <c r="M33" s="119"/>
      <c r="N33" s="70">
        <f t="shared" si="2"/>
        <v>27599.999999999996</v>
      </c>
      <c r="O33" s="117"/>
      <c r="P33" s="74">
        <f t="shared" si="3"/>
        <v>13799.999999999998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25792</v>
      </c>
      <c r="K34" s="126"/>
      <c r="L34" s="127">
        <f t="shared" si="1"/>
        <v>12896</v>
      </c>
      <c r="M34" s="109"/>
      <c r="N34" s="58">
        <f t="shared" si="2"/>
        <v>29899.999999999996</v>
      </c>
      <c r="O34" s="107"/>
      <c r="P34" s="62">
        <f t="shared" si="3"/>
        <v>14949.999999999998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27776</v>
      </c>
      <c r="K35" s="124"/>
      <c r="L35" s="125">
        <f t="shared" si="1"/>
        <v>13888</v>
      </c>
      <c r="M35" s="119"/>
      <c r="N35" s="70">
        <f t="shared" si="2"/>
        <v>32199.999999999996</v>
      </c>
      <c r="O35" s="117"/>
      <c r="P35" s="74">
        <f t="shared" si="3"/>
        <v>16099.999999999998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29760</v>
      </c>
      <c r="K36" s="126"/>
      <c r="L36" s="127">
        <f t="shared" si="1"/>
        <v>14880</v>
      </c>
      <c r="M36" s="109"/>
      <c r="N36" s="58">
        <f t="shared" si="2"/>
        <v>34500</v>
      </c>
      <c r="O36" s="107"/>
      <c r="P36" s="62">
        <f t="shared" si="3"/>
        <v>17250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31744</v>
      </c>
      <c r="K37" s="124"/>
      <c r="L37" s="125">
        <f t="shared" si="1"/>
        <v>15872</v>
      </c>
      <c r="M37" s="119"/>
      <c r="N37" s="70">
        <f t="shared" si="2"/>
        <v>36800</v>
      </c>
      <c r="O37" s="117"/>
      <c r="P37" s="74">
        <f t="shared" si="3"/>
        <v>18400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33728</v>
      </c>
      <c r="K38" s="126"/>
      <c r="L38" s="127">
        <f t="shared" si="1"/>
        <v>16864</v>
      </c>
      <c r="M38" s="109"/>
      <c r="N38" s="58">
        <f t="shared" si="2"/>
        <v>39100</v>
      </c>
      <c r="O38" s="107"/>
      <c r="P38" s="62">
        <f t="shared" si="3"/>
        <v>19550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35712</v>
      </c>
      <c r="K39" s="124"/>
      <c r="L39" s="125">
        <f t="shared" si="1"/>
        <v>17856</v>
      </c>
      <c r="M39" s="119"/>
      <c r="N39" s="70">
        <f t="shared" si="2"/>
        <v>41400</v>
      </c>
      <c r="O39" s="117"/>
      <c r="P39" s="74">
        <f t="shared" si="3"/>
        <v>20700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37696</v>
      </c>
      <c r="K40" s="126"/>
      <c r="L40" s="127">
        <f t="shared" si="1"/>
        <v>18848</v>
      </c>
      <c r="M40" s="109"/>
      <c r="N40" s="58">
        <f t="shared" si="2"/>
        <v>43700</v>
      </c>
      <c r="O40" s="107"/>
      <c r="P40" s="62">
        <f t="shared" si="3"/>
        <v>21850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40672</v>
      </c>
      <c r="K41" s="124"/>
      <c r="L41" s="125">
        <f t="shared" si="1"/>
        <v>20336</v>
      </c>
      <c r="M41" s="119"/>
      <c r="N41" s="70">
        <f t="shared" si="2"/>
        <v>47149.999999999993</v>
      </c>
      <c r="O41" s="117"/>
      <c r="P41" s="74">
        <f t="shared" si="3"/>
        <v>23574.999999999996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43648</v>
      </c>
      <c r="K42" s="126"/>
      <c r="L42" s="127">
        <f t="shared" si="1"/>
        <v>21824</v>
      </c>
      <c r="M42" s="109"/>
      <c r="N42" s="58">
        <f t="shared" si="2"/>
        <v>50599.999999999993</v>
      </c>
      <c r="O42" s="107"/>
      <c r="P42" s="62">
        <f t="shared" si="3"/>
        <v>25299.999999999996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46624</v>
      </c>
      <c r="K43" s="124"/>
      <c r="L43" s="125">
        <f t="shared" si="1"/>
        <v>23312</v>
      </c>
      <c r="M43" s="119"/>
      <c r="N43" s="70">
        <f t="shared" si="2"/>
        <v>54049.999999999993</v>
      </c>
      <c r="O43" s="117"/>
      <c r="P43" s="74">
        <f t="shared" si="3"/>
        <v>27024.999999999996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49600</v>
      </c>
      <c r="K44" s="126"/>
      <c r="L44" s="127">
        <f t="shared" si="1"/>
        <v>24800</v>
      </c>
      <c r="M44" s="109"/>
      <c r="N44" s="58">
        <f t="shared" si="2"/>
        <v>57499.999999999993</v>
      </c>
      <c r="O44" s="107"/>
      <c r="P44" s="62">
        <f t="shared" si="3"/>
        <v>28749.999999999996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52576</v>
      </c>
      <c r="K45" s="124"/>
      <c r="L45" s="125">
        <f t="shared" si="1"/>
        <v>26288</v>
      </c>
      <c r="M45" s="119"/>
      <c r="N45" s="70">
        <f t="shared" si="2"/>
        <v>60949.999999999993</v>
      </c>
      <c r="O45" s="117"/>
      <c r="P45" s="74">
        <f t="shared" si="3"/>
        <v>30474.999999999996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55552</v>
      </c>
      <c r="K46" s="126"/>
      <c r="L46" s="127">
        <f t="shared" si="1"/>
        <v>27776</v>
      </c>
      <c r="M46" s="109"/>
      <c r="N46" s="58">
        <f t="shared" si="2"/>
        <v>64399.999999999993</v>
      </c>
      <c r="O46" s="107"/>
      <c r="P46" s="62">
        <f t="shared" si="3"/>
        <v>32199.999999999996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58528</v>
      </c>
      <c r="K47" s="124"/>
      <c r="L47" s="125">
        <f t="shared" si="1"/>
        <v>29264</v>
      </c>
      <c r="M47" s="119"/>
      <c r="N47" s="70">
        <f t="shared" si="2"/>
        <v>67850</v>
      </c>
      <c r="O47" s="117"/>
      <c r="P47" s="74">
        <f t="shared" si="3"/>
        <v>33925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61504</v>
      </c>
      <c r="K48" s="126"/>
      <c r="L48" s="127">
        <f t="shared" si="1"/>
        <v>30752</v>
      </c>
      <c r="M48" s="109"/>
      <c r="N48" s="58">
        <f t="shared" si="2"/>
        <v>71300</v>
      </c>
      <c r="O48" s="107"/>
      <c r="P48" s="62">
        <f t="shared" si="3"/>
        <v>35650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64480</v>
      </c>
      <c r="K49" s="124"/>
      <c r="L49" s="125">
        <f t="shared" si="1"/>
        <v>32240</v>
      </c>
      <c r="M49" s="119"/>
      <c r="N49" s="70">
        <f t="shared" si="2"/>
        <v>74750</v>
      </c>
      <c r="O49" s="117"/>
      <c r="P49" s="74">
        <f t="shared" si="3"/>
        <v>37375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67456</v>
      </c>
      <c r="K50" s="126"/>
      <c r="L50" s="127">
        <f t="shared" si="1"/>
        <v>33728</v>
      </c>
      <c r="M50" s="109"/>
      <c r="N50" s="58">
        <f t="shared" si="2"/>
        <v>78200</v>
      </c>
      <c r="O50" s="107"/>
      <c r="P50" s="62">
        <f t="shared" si="3"/>
        <v>39100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70432</v>
      </c>
      <c r="K51" s="124"/>
      <c r="L51" s="125">
        <f t="shared" si="1"/>
        <v>35216</v>
      </c>
      <c r="M51" s="119"/>
      <c r="N51" s="70">
        <f t="shared" si="2"/>
        <v>81650</v>
      </c>
      <c r="O51" s="117"/>
      <c r="P51" s="74">
        <f t="shared" si="3"/>
        <v>40825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74400</v>
      </c>
      <c r="K52" s="126"/>
      <c r="L52" s="127">
        <f t="shared" si="1"/>
        <v>37200</v>
      </c>
      <c r="M52" s="109"/>
      <c r="N52" s="58">
        <f t="shared" si="2"/>
        <v>86250</v>
      </c>
      <c r="O52" s="107"/>
      <c r="P52" s="62">
        <f t="shared" si="3"/>
        <v>43125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78368</v>
      </c>
      <c r="K53" s="124"/>
      <c r="L53" s="125">
        <f t="shared" si="1"/>
        <v>39184</v>
      </c>
      <c r="M53" s="119"/>
      <c r="N53" s="70">
        <f t="shared" si="2"/>
        <v>90850</v>
      </c>
      <c r="O53" s="117"/>
      <c r="P53" s="74">
        <f t="shared" si="3"/>
        <v>45425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82336</v>
      </c>
      <c r="K54" s="126"/>
      <c r="L54" s="127">
        <f t="shared" si="1"/>
        <v>41168</v>
      </c>
      <c r="M54" s="109"/>
      <c r="N54" s="58">
        <f t="shared" si="2"/>
        <v>95449.999999999985</v>
      </c>
      <c r="O54" s="107"/>
      <c r="P54" s="62">
        <f t="shared" si="3"/>
        <v>47724.999999999993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87296</v>
      </c>
      <c r="K55" s="43"/>
      <c r="L55" s="145">
        <f t="shared" si="1"/>
        <v>43648</v>
      </c>
      <c r="M55" s="146"/>
      <c r="N55" s="70">
        <f t="shared" si="2"/>
        <v>101199.99999999999</v>
      </c>
      <c r="O55" s="147"/>
      <c r="P55" s="74">
        <f t="shared" si="3"/>
        <v>50599.999999999993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92256</v>
      </c>
      <c r="K56" s="56"/>
      <c r="L56" s="149">
        <f t="shared" si="1"/>
        <v>46128</v>
      </c>
      <c r="M56" s="93"/>
      <c r="N56" s="58">
        <f t="shared" si="2"/>
        <v>106949.99999999999</v>
      </c>
      <c r="O56" s="91"/>
      <c r="P56" s="62">
        <f t="shared" si="3"/>
        <v>53474.999999999993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97216</v>
      </c>
      <c r="K57" s="79"/>
      <c r="L57" s="80">
        <f t="shared" si="1"/>
        <v>48608</v>
      </c>
      <c r="M57" s="81"/>
      <c r="N57" s="70">
        <f t="shared" si="2"/>
        <v>112699.99999999999</v>
      </c>
      <c r="O57" s="79"/>
      <c r="P57" s="74">
        <f t="shared" si="3"/>
        <v>56349.999999999993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102176</v>
      </c>
      <c r="K58" s="91"/>
      <c r="L58" s="92">
        <f t="shared" si="1"/>
        <v>51088</v>
      </c>
      <c r="M58" s="93"/>
      <c r="N58" s="58">
        <f t="shared" si="2"/>
        <v>118449.99999999999</v>
      </c>
      <c r="O58" s="91"/>
      <c r="P58" s="62">
        <f t="shared" si="3"/>
        <v>59224.999999999993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108128</v>
      </c>
      <c r="K59" s="79"/>
      <c r="L59" s="80">
        <f t="shared" si="1"/>
        <v>54064</v>
      </c>
      <c r="M59" s="81"/>
      <c r="N59" s="70">
        <f t="shared" si="2"/>
        <v>125349.99999999999</v>
      </c>
      <c r="O59" s="79"/>
      <c r="P59" s="74">
        <f t="shared" si="3"/>
        <v>62674.999999999993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114080</v>
      </c>
      <c r="K60" s="91"/>
      <c r="L60" s="92">
        <f t="shared" si="1"/>
        <v>57040</v>
      </c>
      <c r="M60" s="93"/>
      <c r="N60" s="58">
        <f t="shared" si="2"/>
        <v>132250</v>
      </c>
      <c r="O60" s="91"/>
      <c r="P60" s="62">
        <f t="shared" si="3"/>
        <v>66125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120032</v>
      </c>
      <c r="K61" s="162"/>
      <c r="L61" s="163">
        <f t="shared" si="1"/>
        <v>60016</v>
      </c>
      <c r="M61" s="157"/>
      <c r="N61" s="164">
        <f t="shared" si="2"/>
        <v>139150</v>
      </c>
      <c r="O61" s="162"/>
      <c r="P61" s="165">
        <f t="shared" si="3"/>
        <v>69575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9.9199999999999997E-2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9.9399999999999988E-2</v>
      </c>
      <c r="K10" s="227"/>
      <c r="L10" s="227"/>
      <c r="M10" s="228"/>
      <c r="N10" s="226">
        <f>VLOOKUP(B5,org!A2:E48,5,FALSE)</f>
        <v>0.1152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5765.1999999999989</v>
      </c>
      <c r="K15" s="46"/>
      <c r="L15" s="47">
        <f>J15/2</f>
        <v>2882.5999999999995</v>
      </c>
      <c r="M15" s="42"/>
      <c r="N15" s="45">
        <f>C15*$N$10</f>
        <v>6681.5999999999995</v>
      </c>
      <c r="O15" s="46"/>
      <c r="P15" s="47">
        <f>N15/2</f>
        <v>3340.7999999999997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6759.1999999999989</v>
      </c>
      <c r="K16" s="59"/>
      <c r="L16" s="60">
        <f t="shared" ref="L16:L61" si="1">J16/2</f>
        <v>3379.5999999999995</v>
      </c>
      <c r="M16" s="61"/>
      <c r="N16" s="58">
        <f t="shared" ref="N16:N61" si="2">C16*$N$10</f>
        <v>7833.5999999999995</v>
      </c>
      <c r="O16" s="59"/>
      <c r="P16" s="62">
        <f t="shared" ref="P16:P61" si="3">N16/2</f>
        <v>3916.7999999999997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7753.1999999999989</v>
      </c>
      <c r="K17" s="71"/>
      <c r="L17" s="72">
        <f t="shared" si="1"/>
        <v>3876.5999999999995</v>
      </c>
      <c r="M17" s="73"/>
      <c r="N17" s="70">
        <f t="shared" si="2"/>
        <v>8985.6</v>
      </c>
      <c r="O17" s="71"/>
      <c r="P17" s="74">
        <f t="shared" si="3"/>
        <v>4492.8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8747.1999999999989</v>
      </c>
      <c r="K18" s="59"/>
      <c r="L18" s="60">
        <f t="shared" si="1"/>
        <v>4373.5999999999995</v>
      </c>
      <c r="M18" s="61"/>
      <c r="N18" s="58">
        <f>C18*$N$10</f>
        <v>10137.6</v>
      </c>
      <c r="O18" s="59"/>
      <c r="P18" s="62">
        <f t="shared" si="3"/>
        <v>5068.8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9741.1999999999989</v>
      </c>
      <c r="K19" s="79"/>
      <c r="L19" s="80">
        <f t="shared" si="1"/>
        <v>4870.5999999999995</v>
      </c>
      <c r="M19" s="81"/>
      <c r="N19" s="70">
        <f t="shared" si="2"/>
        <v>11289.6</v>
      </c>
      <c r="O19" s="79"/>
      <c r="P19" s="74">
        <f t="shared" si="3"/>
        <v>5644.8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10337.599999999999</v>
      </c>
      <c r="K20" s="91"/>
      <c r="L20" s="92">
        <f t="shared" si="1"/>
        <v>5168.7999999999993</v>
      </c>
      <c r="M20" s="93"/>
      <c r="N20" s="58">
        <f t="shared" si="2"/>
        <v>11980.8</v>
      </c>
      <c r="O20" s="91"/>
      <c r="P20" s="62">
        <f t="shared" si="3"/>
        <v>5990.4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10933.999999999998</v>
      </c>
      <c r="K21" s="79"/>
      <c r="L21" s="80">
        <f t="shared" si="1"/>
        <v>5466.9999999999991</v>
      </c>
      <c r="M21" s="81"/>
      <c r="N21" s="70">
        <f t="shared" si="2"/>
        <v>12672</v>
      </c>
      <c r="O21" s="79"/>
      <c r="P21" s="74">
        <f t="shared" si="3"/>
        <v>6336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11729.199999999999</v>
      </c>
      <c r="K22" s="91"/>
      <c r="L22" s="92">
        <f t="shared" si="1"/>
        <v>5864.5999999999995</v>
      </c>
      <c r="M22" s="93"/>
      <c r="N22" s="58">
        <f t="shared" si="2"/>
        <v>13593.6</v>
      </c>
      <c r="O22" s="91"/>
      <c r="P22" s="62">
        <f t="shared" si="3"/>
        <v>6796.8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12524.399999999998</v>
      </c>
      <c r="K23" s="79"/>
      <c r="L23" s="80">
        <f t="shared" si="1"/>
        <v>6262.1999999999989</v>
      </c>
      <c r="M23" s="81"/>
      <c r="N23" s="70">
        <f t="shared" si="2"/>
        <v>14515.199999999999</v>
      </c>
      <c r="O23" s="79"/>
      <c r="P23" s="74">
        <f t="shared" si="3"/>
        <v>7257.5999999999995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13319.599999999999</v>
      </c>
      <c r="K24" s="107"/>
      <c r="L24" s="108">
        <f t="shared" si="1"/>
        <v>6659.7999999999993</v>
      </c>
      <c r="M24" s="109"/>
      <c r="N24" s="58">
        <f t="shared" si="2"/>
        <v>15436.8</v>
      </c>
      <c r="O24" s="107"/>
      <c r="P24" s="62">
        <f t="shared" si="3"/>
        <v>7718.4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14114.799999999997</v>
      </c>
      <c r="K25" s="117"/>
      <c r="L25" s="118">
        <f t="shared" si="1"/>
        <v>7057.3999999999987</v>
      </c>
      <c r="M25" s="119"/>
      <c r="N25" s="70">
        <f t="shared" si="2"/>
        <v>16358.4</v>
      </c>
      <c r="O25" s="117"/>
      <c r="P25" s="74">
        <f t="shared" si="3"/>
        <v>8179.2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14909.999999999998</v>
      </c>
      <c r="K26" s="107"/>
      <c r="L26" s="108">
        <f t="shared" si="1"/>
        <v>7454.9999999999991</v>
      </c>
      <c r="M26" s="109"/>
      <c r="N26" s="58">
        <f t="shared" si="2"/>
        <v>17280</v>
      </c>
      <c r="O26" s="107"/>
      <c r="P26" s="62">
        <f t="shared" si="3"/>
        <v>8640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15903.999999999998</v>
      </c>
      <c r="K27" s="117"/>
      <c r="L27" s="118">
        <f t="shared" si="1"/>
        <v>7951.9999999999991</v>
      </c>
      <c r="M27" s="119"/>
      <c r="N27" s="70">
        <f t="shared" si="2"/>
        <v>18432</v>
      </c>
      <c r="O27" s="117"/>
      <c r="P27" s="74">
        <f t="shared" si="3"/>
        <v>9216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16897.999999999996</v>
      </c>
      <c r="K28" s="107"/>
      <c r="L28" s="108">
        <f t="shared" si="1"/>
        <v>8448.9999999999982</v>
      </c>
      <c r="M28" s="109"/>
      <c r="N28" s="58">
        <f t="shared" si="2"/>
        <v>19584</v>
      </c>
      <c r="O28" s="107"/>
      <c r="P28" s="62">
        <f t="shared" si="3"/>
        <v>9792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17891.999999999996</v>
      </c>
      <c r="K29" s="117"/>
      <c r="L29" s="118">
        <f t="shared" si="1"/>
        <v>8945.9999999999982</v>
      </c>
      <c r="M29" s="119"/>
      <c r="N29" s="70">
        <f t="shared" si="2"/>
        <v>20736</v>
      </c>
      <c r="O29" s="117"/>
      <c r="P29" s="74">
        <f t="shared" si="3"/>
        <v>10368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18885.999999999996</v>
      </c>
      <c r="K30" s="107"/>
      <c r="L30" s="108">
        <f t="shared" si="1"/>
        <v>9442.9999999999982</v>
      </c>
      <c r="M30" s="109"/>
      <c r="N30" s="58">
        <f t="shared" si="2"/>
        <v>21888</v>
      </c>
      <c r="O30" s="107"/>
      <c r="P30" s="62">
        <f t="shared" si="3"/>
        <v>10944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19879.999999999996</v>
      </c>
      <c r="K31" s="124"/>
      <c r="L31" s="125">
        <f t="shared" si="1"/>
        <v>9939.9999999999982</v>
      </c>
      <c r="M31" s="119"/>
      <c r="N31" s="70">
        <f t="shared" si="2"/>
        <v>23040</v>
      </c>
      <c r="O31" s="117"/>
      <c r="P31" s="74">
        <f t="shared" si="3"/>
        <v>11520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21867.999999999996</v>
      </c>
      <c r="K32" s="126"/>
      <c r="L32" s="127">
        <f t="shared" si="1"/>
        <v>10933.999999999998</v>
      </c>
      <c r="M32" s="109"/>
      <c r="N32" s="58">
        <f t="shared" si="2"/>
        <v>25344</v>
      </c>
      <c r="O32" s="107"/>
      <c r="P32" s="62">
        <f t="shared" si="3"/>
        <v>12672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23855.999999999996</v>
      </c>
      <c r="K33" s="124"/>
      <c r="L33" s="125">
        <f t="shared" si="1"/>
        <v>11927.999999999998</v>
      </c>
      <c r="M33" s="119"/>
      <c r="N33" s="70">
        <f t="shared" si="2"/>
        <v>27648</v>
      </c>
      <c r="O33" s="117"/>
      <c r="P33" s="74">
        <f t="shared" si="3"/>
        <v>13824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25843.999999999996</v>
      </c>
      <c r="K34" s="126"/>
      <c r="L34" s="127">
        <f t="shared" si="1"/>
        <v>12921.999999999998</v>
      </c>
      <c r="M34" s="109"/>
      <c r="N34" s="58">
        <f t="shared" si="2"/>
        <v>29952</v>
      </c>
      <c r="O34" s="107"/>
      <c r="P34" s="62">
        <f t="shared" si="3"/>
        <v>14976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27831.999999999996</v>
      </c>
      <c r="K35" s="124"/>
      <c r="L35" s="125">
        <f t="shared" si="1"/>
        <v>13915.999999999998</v>
      </c>
      <c r="M35" s="119"/>
      <c r="N35" s="70">
        <f t="shared" si="2"/>
        <v>32256</v>
      </c>
      <c r="O35" s="117"/>
      <c r="P35" s="74">
        <f t="shared" si="3"/>
        <v>16128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29819.999999999996</v>
      </c>
      <c r="K36" s="126"/>
      <c r="L36" s="127">
        <f t="shared" si="1"/>
        <v>14909.999999999998</v>
      </c>
      <c r="M36" s="109"/>
      <c r="N36" s="58">
        <f t="shared" si="2"/>
        <v>34560</v>
      </c>
      <c r="O36" s="107"/>
      <c r="P36" s="62">
        <f t="shared" si="3"/>
        <v>17280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31807.999999999996</v>
      </c>
      <c r="K37" s="124"/>
      <c r="L37" s="125">
        <f t="shared" si="1"/>
        <v>15903.999999999998</v>
      </c>
      <c r="M37" s="119"/>
      <c r="N37" s="70">
        <f t="shared" si="2"/>
        <v>36864</v>
      </c>
      <c r="O37" s="117"/>
      <c r="P37" s="74">
        <f t="shared" si="3"/>
        <v>18432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33795.999999999993</v>
      </c>
      <c r="K38" s="126"/>
      <c r="L38" s="127">
        <f t="shared" si="1"/>
        <v>16897.999999999996</v>
      </c>
      <c r="M38" s="109"/>
      <c r="N38" s="58">
        <f t="shared" si="2"/>
        <v>39168</v>
      </c>
      <c r="O38" s="107"/>
      <c r="P38" s="62">
        <f t="shared" si="3"/>
        <v>19584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35783.999999999993</v>
      </c>
      <c r="K39" s="124"/>
      <c r="L39" s="125">
        <f t="shared" si="1"/>
        <v>17891.999999999996</v>
      </c>
      <c r="M39" s="119"/>
      <c r="N39" s="70">
        <f t="shared" si="2"/>
        <v>41472</v>
      </c>
      <c r="O39" s="117"/>
      <c r="P39" s="74">
        <f t="shared" si="3"/>
        <v>20736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37771.999999999993</v>
      </c>
      <c r="K40" s="126"/>
      <c r="L40" s="127">
        <f t="shared" si="1"/>
        <v>18885.999999999996</v>
      </c>
      <c r="M40" s="109"/>
      <c r="N40" s="58">
        <f t="shared" si="2"/>
        <v>43776</v>
      </c>
      <c r="O40" s="107"/>
      <c r="P40" s="62">
        <f t="shared" si="3"/>
        <v>21888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40753.999999999993</v>
      </c>
      <c r="K41" s="124"/>
      <c r="L41" s="125">
        <f t="shared" si="1"/>
        <v>20376.999999999996</v>
      </c>
      <c r="M41" s="119"/>
      <c r="N41" s="70">
        <f t="shared" si="2"/>
        <v>47232</v>
      </c>
      <c r="O41" s="117"/>
      <c r="P41" s="74">
        <f t="shared" si="3"/>
        <v>23616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43735.999999999993</v>
      </c>
      <c r="K42" s="126"/>
      <c r="L42" s="127">
        <f t="shared" si="1"/>
        <v>21867.999999999996</v>
      </c>
      <c r="M42" s="109"/>
      <c r="N42" s="58">
        <f t="shared" si="2"/>
        <v>50688</v>
      </c>
      <c r="O42" s="107"/>
      <c r="P42" s="62">
        <f t="shared" si="3"/>
        <v>25344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46717.999999999993</v>
      </c>
      <c r="K43" s="124"/>
      <c r="L43" s="125">
        <f t="shared" si="1"/>
        <v>23358.999999999996</v>
      </c>
      <c r="M43" s="119"/>
      <c r="N43" s="70">
        <f t="shared" si="2"/>
        <v>54144</v>
      </c>
      <c r="O43" s="117"/>
      <c r="P43" s="74">
        <f t="shared" si="3"/>
        <v>27072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49699.999999999993</v>
      </c>
      <c r="K44" s="126"/>
      <c r="L44" s="127">
        <f t="shared" si="1"/>
        <v>24849.999999999996</v>
      </c>
      <c r="M44" s="109"/>
      <c r="N44" s="58">
        <f t="shared" si="2"/>
        <v>57600</v>
      </c>
      <c r="O44" s="107"/>
      <c r="P44" s="62">
        <f t="shared" si="3"/>
        <v>28800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52681.999999999993</v>
      </c>
      <c r="K45" s="124"/>
      <c r="L45" s="125">
        <f t="shared" si="1"/>
        <v>26340.999999999996</v>
      </c>
      <c r="M45" s="119"/>
      <c r="N45" s="70">
        <f t="shared" si="2"/>
        <v>61056</v>
      </c>
      <c r="O45" s="117"/>
      <c r="P45" s="74">
        <f t="shared" si="3"/>
        <v>30528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55663.999999999993</v>
      </c>
      <c r="K46" s="126"/>
      <c r="L46" s="127">
        <f t="shared" si="1"/>
        <v>27831.999999999996</v>
      </c>
      <c r="M46" s="109"/>
      <c r="N46" s="58">
        <f t="shared" si="2"/>
        <v>64512</v>
      </c>
      <c r="O46" s="107"/>
      <c r="P46" s="62">
        <f t="shared" si="3"/>
        <v>32256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58645.999999999993</v>
      </c>
      <c r="K47" s="124"/>
      <c r="L47" s="125">
        <f t="shared" si="1"/>
        <v>29322.999999999996</v>
      </c>
      <c r="M47" s="119"/>
      <c r="N47" s="70">
        <f t="shared" si="2"/>
        <v>67968</v>
      </c>
      <c r="O47" s="117"/>
      <c r="P47" s="74">
        <f t="shared" si="3"/>
        <v>33984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61627.999999999993</v>
      </c>
      <c r="K48" s="126"/>
      <c r="L48" s="127">
        <f t="shared" si="1"/>
        <v>30813.999999999996</v>
      </c>
      <c r="M48" s="109"/>
      <c r="N48" s="58">
        <f t="shared" si="2"/>
        <v>71424</v>
      </c>
      <c r="O48" s="107"/>
      <c r="P48" s="62">
        <f t="shared" si="3"/>
        <v>35712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64609.999999999993</v>
      </c>
      <c r="K49" s="124"/>
      <c r="L49" s="125">
        <f t="shared" si="1"/>
        <v>32304.999999999996</v>
      </c>
      <c r="M49" s="119"/>
      <c r="N49" s="70">
        <f t="shared" si="2"/>
        <v>74880</v>
      </c>
      <c r="O49" s="117"/>
      <c r="P49" s="74">
        <f t="shared" si="3"/>
        <v>37440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67591.999999999985</v>
      </c>
      <c r="K50" s="126"/>
      <c r="L50" s="127">
        <f t="shared" si="1"/>
        <v>33795.999999999993</v>
      </c>
      <c r="M50" s="109"/>
      <c r="N50" s="58">
        <f t="shared" si="2"/>
        <v>78336</v>
      </c>
      <c r="O50" s="107"/>
      <c r="P50" s="62">
        <f t="shared" si="3"/>
        <v>39168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70573.999999999985</v>
      </c>
      <c r="K51" s="124"/>
      <c r="L51" s="125">
        <f t="shared" si="1"/>
        <v>35286.999999999993</v>
      </c>
      <c r="M51" s="119"/>
      <c r="N51" s="70">
        <f t="shared" si="2"/>
        <v>81792</v>
      </c>
      <c r="O51" s="117"/>
      <c r="P51" s="74">
        <f t="shared" si="3"/>
        <v>40896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74549.999999999985</v>
      </c>
      <c r="K52" s="126"/>
      <c r="L52" s="127">
        <f t="shared" si="1"/>
        <v>37274.999999999993</v>
      </c>
      <c r="M52" s="109"/>
      <c r="N52" s="58">
        <f t="shared" si="2"/>
        <v>86400</v>
      </c>
      <c r="O52" s="107"/>
      <c r="P52" s="62">
        <f t="shared" si="3"/>
        <v>43200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78525.999999999985</v>
      </c>
      <c r="K53" s="124"/>
      <c r="L53" s="125">
        <f t="shared" si="1"/>
        <v>39262.999999999993</v>
      </c>
      <c r="M53" s="119"/>
      <c r="N53" s="70">
        <f t="shared" si="2"/>
        <v>91008</v>
      </c>
      <c r="O53" s="117"/>
      <c r="P53" s="74">
        <f t="shared" si="3"/>
        <v>45504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82501.999999999985</v>
      </c>
      <c r="K54" s="126"/>
      <c r="L54" s="127">
        <f t="shared" si="1"/>
        <v>41250.999999999993</v>
      </c>
      <c r="M54" s="109"/>
      <c r="N54" s="58">
        <f t="shared" si="2"/>
        <v>95616</v>
      </c>
      <c r="O54" s="107"/>
      <c r="P54" s="62">
        <f t="shared" si="3"/>
        <v>47808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87471.999999999985</v>
      </c>
      <c r="K55" s="43"/>
      <c r="L55" s="145">
        <f t="shared" si="1"/>
        <v>43735.999999999993</v>
      </c>
      <c r="M55" s="146"/>
      <c r="N55" s="70">
        <f t="shared" si="2"/>
        <v>101376</v>
      </c>
      <c r="O55" s="147"/>
      <c r="P55" s="74">
        <f t="shared" si="3"/>
        <v>50688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92441.999999999985</v>
      </c>
      <c r="K56" s="56"/>
      <c r="L56" s="149">
        <f t="shared" si="1"/>
        <v>46220.999999999993</v>
      </c>
      <c r="M56" s="93"/>
      <c r="N56" s="58">
        <f t="shared" si="2"/>
        <v>107136</v>
      </c>
      <c r="O56" s="91"/>
      <c r="P56" s="62">
        <f t="shared" si="3"/>
        <v>53568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97411.999999999985</v>
      </c>
      <c r="K57" s="79"/>
      <c r="L57" s="80">
        <f t="shared" si="1"/>
        <v>48705.999999999993</v>
      </c>
      <c r="M57" s="81"/>
      <c r="N57" s="70">
        <f t="shared" si="2"/>
        <v>112896</v>
      </c>
      <c r="O57" s="79"/>
      <c r="P57" s="74">
        <f t="shared" si="3"/>
        <v>56448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102381.99999999999</v>
      </c>
      <c r="K58" s="91"/>
      <c r="L58" s="92">
        <f t="shared" si="1"/>
        <v>51190.999999999993</v>
      </c>
      <c r="M58" s="93"/>
      <c r="N58" s="58">
        <f t="shared" si="2"/>
        <v>118656</v>
      </c>
      <c r="O58" s="91"/>
      <c r="P58" s="62">
        <f t="shared" si="3"/>
        <v>59328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108345.99999999999</v>
      </c>
      <c r="K59" s="79"/>
      <c r="L59" s="80">
        <f t="shared" si="1"/>
        <v>54172.999999999993</v>
      </c>
      <c r="M59" s="81"/>
      <c r="N59" s="70">
        <f t="shared" si="2"/>
        <v>125568</v>
      </c>
      <c r="O59" s="79"/>
      <c r="P59" s="74">
        <f t="shared" si="3"/>
        <v>62784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114309.99999999999</v>
      </c>
      <c r="K60" s="91"/>
      <c r="L60" s="92">
        <f t="shared" si="1"/>
        <v>57154.999999999993</v>
      </c>
      <c r="M60" s="93"/>
      <c r="N60" s="58">
        <f t="shared" si="2"/>
        <v>132480</v>
      </c>
      <c r="O60" s="91"/>
      <c r="P60" s="62">
        <f t="shared" si="3"/>
        <v>66240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120273.99999999999</v>
      </c>
      <c r="K61" s="162"/>
      <c r="L61" s="163">
        <f t="shared" si="1"/>
        <v>60136.999999999993</v>
      </c>
      <c r="M61" s="157"/>
      <c r="N61" s="164">
        <f t="shared" si="2"/>
        <v>139392</v>
      </c>
      <c r="O61" s="162"/>
      <c r="P61" s="165">
        <f t="shared" si="3"/>
        <v>69696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9.9399999999999988E-2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9.9399999999999988E-2</v>
      </c>
      <c r="K10" s="227"/>
      <c r="L10" s="227"/>
      <c r="M10" s="228"/>
      <c r="N10" s="226">
        <f>VLOOKUP(B5,org!A2:E48,5,FALSE)</f>
        <v>0.1152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5765.1999999999989</v>
      </c>
      <c r="K15" s="46"/>
      <c r="L15" s="47">
        <f>J15/2</f>
        <v>2882.5999999999995</v>
      </c>
      <c r="M15" s="42"/>
      <c r="N15" s="45">
        <f>C15*$N$10</f>
        <v>6681.5999999999995</v>
      </c>
      <c r="O15" s="46"/>
      <c r="P15" s="47">
        <f>N15/2</f>
        <v>3340.7999999999997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6759.1999999999989</v>
      </c>
      <c r="K16" s="59"/>
      <c r="L16" s="60">
        <f t="shared" ref="L16:L61" si="1">J16/2</f>
        <v>3379.5999999999995</v>
      </c>
      <c r="M16" s="61"/>
      <c r="N16" s="58">
        <f t="shared" ref="N16:N61" si="2">C16*$N$10</f>
        <v>7833.5999999999995</v>
      </c>
      <c r="O16" s="59"/>
      <c r="P16" s="62">
        <f t="shared" ref="P16:P61" si="3">N16/2</f>
        <v>3916.7999999999997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7753.1999999999989</v>
      </c>
      <c r="K17" s="71"/>
      <c r="L17" s="72">
        <f t="shared" si="1"/>
        <v>3876.5999999999995</v>
      </c>
      <c r="M17" s="73"/>
      <c r="N17" s="70">
        <f t="shared" si="2"/>
        <v>8985.6</v>
      </c>
      <c r="O17" s="71"/>
      <c r="P17" s="74">
        <f t="shared" si="3"/>
        <v>4492.8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8747.1999999999989</v>
      </c>
      <c r="K18" s="59"/>
      <c r="L18" s="60">
        <f t="shared" si="1"/>
        <v>4373.5999999999995</v>
      </c>
      <c r="M18" s="61"/>
      <c r="N18" s="58">
        <f>C18*$N$10</f>
        <v>10137.6</v>
      </c>
      <c r="O18" s="59"/>
      <c r="P18" s="62">
        <f t="shared" si="3"/>
        <v>5068.8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9741.1999999999989</v>
      </c>
      <c r="K19" s="79"/>
      <c r="L19" s="80">
        <f t="shared" si="1"/>
        <v>4870.5999999999995</v>
      </c>
      <c r="M19" s="81"/>
      <c r="N19" s="70">
        <f t="shared" si="2"/>
        <v>11289.6</v>
      </c>
      <c r="O19" s="79"/>
      <c r="P19" s="74">
        <f t="shared" si="3"/>
        <v>5644.8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10337.599999999999</v>
      </c>
      <c r="K20" s="91"/>
      <c r="L20" s="92">
        <f t="shared" si="1"/>
        <v>5168.7999999999993</v>
      </c>
      <c r="M20" s="93"/>
      <c r="N20" s="58">
        <f t="shared" si="2"/>
        <v>11980.8</v>
      </c>
      <c r="O20" s="91"/>
      <c r="P20" s="62">
        <f t="shared" si="3"/>
        <v>5990.4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10933.999999999998</v>
      </c>
      <c r="K21" s="79"/>
      <c r="L21" s="80">
        <f t="shared" si="1"/>
        <v>5466.9999999999991</v>
      </c>
      <c r="M21" s="81"/>
      <c r="N21" s="70">
        <f t="shared" si="2"/>
        <v>12672</v>
      </c>
      <c r="O21" s="79"/>
      <c r="P21" s="74">
        <f t="shared" si="3"/>
        <v>6336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11729.199999999999</v>
      </c>
      <c r="K22" s="91"/>
      <c r="L22" s="92">
        <f t="shared" si="1"/>
        <v>5864.5999999999995</v>
      </c>
      <c r="M22" s="93"/>
      <c r="N22" s="58">
        <f t="shared" si="2"/>
        <v>13593.6</v>
      </c>
      <c r="O22" s="91"/>
      <c r="P22" s="62">
        <f t="shared" si="3"/>
        <v>6796.8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12524.399999999998</v>
      </c>
      <c r="K23" s="79"/>
      <c r="L23" s="80">
        <f t="shared" si="1"/>
        <v>6262.1999999999989</v>
      </c>
      <c r="M23" s="81"/>
      <c r="N23" s="70">
        <f t="shared" si="2"/>
        <v>14515.199999999999</v>
      </c>
      <c r="O23" s="79"/>
      <c r="P23" s="74">
        <f t="shared" si="3"/>
        <v>7257.5999999999995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13319.599999999999</v>
      </c>
      <c r="K24" s="107"/>
      <c r="L24" s="108">
        <f t="shared" si="1"/>
        <v>6659.7999999999993</v>
      </c>
      <c r="M24" s="109"/>
      <c r="N24" s="58">
        <f t="shared" si="2"/>
        <v>15436.8</v>
      </c>
      <c r="O24" s="107"/>
      <c r="P24" s="62">
        <f t="shared" si="3"/>
        <v>7718.4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14114.799999999997</v>
      </c>
      <c r="K25" s="117"/>
      <c r="L25" s="118">
        <f t="shared" si="1"/>
        <v>7057.3999999999987</v>
      </c>
      <c r="M25" s="119"/>
      <c r="N25" s="70">
        <f t="shared" si="2"/>
        <v>16358.4</v>
      </c>
      <c r="O25" s="117"/>
      <c r="P25" s="74">
        <f t="shared" si="3"/>
        <v>8179.2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14909.999999999998</v>
      </c>
      <c r="K26" s="107"/>
      <c r="L26" s="108">
        <f t="shared" si="1"/>
        <v>7454.9999999999991</v>
      </c>
      <c r="M26" s="109"/>
      <c r="N26" s="58">
        <f t="shared" si="2"/>
        <v>17280</v>
      </c>
      <c r="O26" s="107"/>
      <c r="P26" s="62">
        <f t="shared" si="3"/>
        <v>8640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15903.999999999998</v>
      </c>
      <c r="K27" s="117"/>
      <c r="L27" s="118">
        <f t="shared" si="1"/>
        <v>7951.9999999999991</v>
      </c>
      <c r="M27" s="119"/>
      <c r="N27" s="70">
        <f t="shared" si="2"/>
        <v>18432</v>
      </c>
      <c r="O27" s="117"/>
      <c r="P27" s="74">
        <f t="shared" si="3"/>
        <v>9216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16897.999999999996</v>
      </c>
      <c r="K28" s="107"/>
      <c r="L28" s="108">
        <f t="shared" si="1"/>
        <v>8448.9999999999982</v>
      </c>
      <c r="M28" s="109"/>
      <c r="N28" s="58">
        <f t="shared" si="2"/>
        <v>19584</v>
      </c>
      <c r="O28" s="107"/>
      <c r="P28" s="62">
        <f t="shared" si="3"/>
        <v>9792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17891.999999999996</v>
      </c>
      <c r="K29" s="117"/>
      <c r="L29" s="118">
        <f t="shared" si="1"/>
        <v>8945.9999999999982</v>
      </c>
      <c r="M29" s="119"/>
      <c r="N29" s="70">
        <f t="shared" si="2"/>
        <v>20736</v>
      </c>
      <c r="O29" s="117"/>
      <c r="P29" s="74">
        <f t="shared" si="3"/>
        <v>10368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18885.999999999996</v>
      </c>
      <c r="K30" s="107"/>
      <c r="L30" s="108">
        <f t="shared" si="1"/>
        <v>9442.9999999999982</v>
      </c>
      <c r="M30" s="109"/>
      <c r="N30" s="58">
        <f t="shared" si="2"/>
        <v>21888</v>
      </c>
      <c r="O30" s="107"/>
      <c r="P30" s="62">
        <f t="shared" si="3"/>
        <v>10944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19879.999999999996</v>
      </c>
      <c r="K31" s="124"/>
      <c r="L31" s="125">
        <f t="shared" si="1"/>
        <v>9939.9999999999982</v>
      </c>
      <c r="M31" s="119"/>
      <c r="N31" s="70">
        <f t="shared" si="2"/>
        <v>23040</v>
      </c>
      <c r="O31" s="117"/>
      <c r="P31" s="74">
        <f t="shared" si="3"/>
        <v>11520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21867.999999999996</v>
      </c>
      <c r="K32" s="126"/>
      <c r="L32" s="127">
        <f t="shared" si="1"/>
        <v>10933.999999999998</v>
      </c>
      <c r="M32" s="109"/>
      <c r="N32" s="58">
        <f t="shared" si="2"/>
        <v>25344</v>
      </c>
      <c r="O32" s="107"/>
      <c r="P32" s="62">
        <f t="shared" si="3"/>
        <v>12672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23855.999999999996</v>
      </c>
      <c r="K33" s="124"/>
      <c r="L33" s="125">
        <f t="shared" si="1"/>
        <v>11927.999999999998</v>
      </c>
      <c r="M33" s="119"/>
      <c r="N33" s="70">
        <f t="shared" si="2"/>
        <v>27648</v>
      </c>
      <c r="O33" s="117"/>
      <c r="P33" s="74">
        <f t="shared" si="3"/>
        <v>13824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25843.999999999996</v>
      </c>
      <c r="K34" s="126"/>
      <c r="L34" s="127">
        <f t="shared" si="1"/>
        <v>12921.999999999998</v>
      </c>
      <c r="M34" s="109"/>
      <c r="N34" s="58">
        <f t="shared" si="2"/>
        <v>29952</v>
      </c>
      <c r="O34" s="107"/>
      <c r="P34" s="62">
        <f t="shared" si="3"/>
        <v>14976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27831.999999999996</v>
      </c>
      <c r="K35" s="124"/>
      <c r="L35" s="125">
        <f t="shared" si="1"/>
        <v>13915.999999999998</v>
      </c>
      <c r="M35" s="119"/>
      <c r="N35" s="70">
        <f t="shared" si="2"/>
        <v>32256</v>
      </c>
      <c r="O35" s="117"/>
      <c r="P35" s="74">
        <f t="shared" si="3"/>
        <v>16128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29819.999999999996</v>
      </c>
      <c r="K36" s="126"/>
      <c r="L36" s="127">
        <f t="shared" si="1"/>
        <v>14909.999999999998</v>
      </c>
      <c r="M36" s="109"/>
      <c r="N36" s="58">
        <f t="shared" si="2"/>
        <v>34560</v>
      </c>
      <c r="O36" s="107"/>
      <c r="P36" s="62">
        <f t="shared" si="3"/>
        <v>17280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31807.999999999996</v>
      </c>
      <c r="K37" s="124"/>
      <c r="L37" s="125">
        <f t="shared" si="1"/>
        <v>15903.999999999998</v>
      </c>
      <c r="M37" s="119"/>
      <c r="N37" s="70">
        <f t="shared" si="2"/>
        <v>36864</v>
      </c>
      <c r="O37" s="117"/>
      <c r="P37" s="74">
        <f t="shared" si="3"/>
        <v>18432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33795.999999999993</v>
      </c>
      <c r="K38" s="126"/>
      <c r="L38" s="127">
        <f t="shared" si="1"/>
        <v>16897.999999999996</v>
      </c>
      <c r="M38" s="109"/>
      <c r="N38" s="58">
        <f t="shared" si="2"/>
        <v>39168</v>
      </c>
      <c r="O38" s="107"/>
      <c r="P38" s="62">
        <f t="shared" si="3"/>
        <v>19584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35783.999999999993</v>
      </c>
      <c r="K39" s="124"/>
      <c r="L39" s="125">
        <f t="shared" si="1"/>
        <v>17891.999999999996</v>
      </c>
      <c r="M39" s="119"/>
      <c r="N39" s="70">
        <f t="shared" si="2"/>
        <v>41472</v>
      </c>
      <c r="O39" s="117"/>
      <c r="P39" s="74">
        <f t="shared" si="3"/>
        <v>20736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37771.999999999993</v>
      </c>
      <c r="K40" s="126"/>
      <c r="L40" s="127">
        <f t="shared" si="1"/>
        <v>18885.999999999996</v>
      </c>
      <c r="M40" s="109"/>
      <c r="N40" s="58">
        <f t="shared" si="2"/>
        <v>43776</v>
      </c>
      <c r="O40" s="107"/>
      <c r="P40" s="62">
        <f t="shared" si="3"/>
        <v>21888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40753.999999999993</v>
      </c>
      <c r="K41" s="124"/>
      <c r="L41" s="125">
        <f t="shared" si="1"/>
        <v>20376.999999999996</v>
      </c>
      <c r="M41" s="119"/>
      <c r="N41" s="70">
        <f t="shared" si="2"/>
        <v>47232</v>
      </c>
      <c r="O41" s="117"/>
      <c r="P41" s="74">
        <f t="shared" si="3"/>
        <v>23616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43735.999999999993</v>
      </c>
      <c r="K42" s="126"/>
      <c r="L42" s="127">
        <f t="shared" si="1"/>
        <v>21867.999999999996</v>
      </c>
      <c r="M42" s="109"/>
      <c r="N42" s="58">
        <f t="shared" si="2"/>
        <v>50688</v>
      </c>
      <c r="O42" s="107"/>
      <c r="P42" s="62">
        <f t="shared" si="3"/>
        <v>25344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46717.999999999993</v>
      </c>
      <c r="K43" s="124"/>
      <c r="L43" s="125">
        <f t="shared" si="1"/>
        <v>23358.999999999996</v>
      </c>
      <c r="M43" s="119"/>
      <c r="N43" s="70">
        <f t="shared" si="2"/>
        <v>54144</v>
      </c>
      <c r="O43" s="117"/>
      <c r="P43" s="74">
        <f t="shared" si="3"/>
        <v>27072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49699.999999999993</v>
      </c>
      <c r="K44" s="126"/>
      <c r="L44" s="127">
        <f t="shared" si="1"/>
        <v>24849.999999999996</v>
      </c>
      <c r="M44" s="109"/>
      <c r="N44" s="58">
        <f t="shared" si="2"/>
        <v>57600</v>
      </c>
      <c r="O44" s="107"/>
      <c r="P44" s="62">
        <f t="shared" si="3"/>
        <v>28800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52681.999999999993</v>
      </c>
      <c r="K45" s="124"/>
      <c r="L45" s="125">
        <f t="shared" si="1"/>
        <v>26340.999999999996</v>
      </c>
      <c r="M45" s="119"/>
      <c r="N45" s="70">
        <f t="shared" si="2"/>
        <v>61056</v>
      </c>
      <c r="O45" s="117"/>
      <c r="P45" s="74">
        <f t="shared" si="3"/>
        <v>30528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55663.999999999993</v>
      </c>
      <c r="K46" s="126"/>
      <c r="L46" s="127">
        <f t="shared" si="1"/>
        <v>27831.999999999996</v>
      </c>
      <c r="M46" s="109"/>
      <c r="N46" s="58">
        <f t="shared" si="2"/>
        <v>64512</v>
      </c>
      <c r="O46" s="107"/>
      <c r="P46" s="62">
        <f t="shared" si="3"/>
        <v>32256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58645.999999999993</v>
      </c>
      <c r="K47" s="124"/>
      <c r="L47" s="125">
        <f t="shared" si="1"/>
        <v>29322.999999999996</v>
      </c>
      <c r="M47" s="119"/>
      <c r="N47" s="70">
        <f t="shared" si="2"/>
        <v>67968</v>
      </c>
      <c r="O47" s="117"/>
      <c r="P47" s="74">
        <f t="shared" si="3"/>
        <v>33984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61627.999999999993</v>
      </c>
      <c r="K48" s="126"/>
      <c r="L48" s="127">
        <f t="shared" si="1"/>
        <v>30813.999999999996</v>
      </c>
      <c r="M48" s="109"/>
      <c r="N48" s="58">
        <f t="shared" si="2"/>
        <v>71424</v>
      </c>
      <c r="O48" s="107"/>
      <c r="P48" s="62">
        <f t="shared" si="3"/>
        <v>35712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64609.999999999993</v>
      </c>
      <c r="K49" s="124"/>
      <c r="L49" s="125">
        <f t="shared" si="1"/>
        <v>32304.999999999996</v>
      </c>
      <c r="M49" s="119"/>
      <c r="N49" s="70">
        <f t="shared" si="2"/>
        <v>74880</v>
      </c>
      <c r="O49" s="117"/>
      <c r="P49" s="74">
        <f t="shared" si="3"/>
        <v>37440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67591.999999999985</v>
      </c>
      <c r="K50" s="126"/>
      <c r="L50" s="127">
        <f t="shared" si="1"/>
        <v>33795.999999999993</v>
      </c>
      <c r="M50" s="109"/>
      <c r="N50" s="58">
        <f t="shared" si="2"/>
        <v>78336</v>
      </c>
      <c r="O50" s="107"/>
      <c r="P50" s="62">
        <f t="shared" si="3"/>
        <v>39168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70573.999999999985</v>
      </c>
      <c r="K51" s="124"/>
      <c r="L51" s="125">
        <f t="shared" si="1"/>
        <v>35286.999999999993</v>
      </c>
      <c r="M51" s="119"/>
      <c r="N51" s="70">
        <f t="shared" si="2"/>
        <v>81792</v>
      </c>
      <c r="O51" s="117"/>
      <c r="P51" s="74">
        <f t="shared" si="3"/>
        <v>40896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74549.999999999985</v>
      </c>
      <c r="K52" s="126"/>
      <c r="L52" s="127">
        <f t="shared" si="1"/>
        <v>37274.999999999993</v>
      </c>
      <c r="M52" s="109"/>
      <c r="N52" s="58">
        <f t="shared" si="2"/>
        <v>86400</v>
      </c>
      <c r="O52" s="107"/>
      <c r="P52" s="62">
        <f t="shared" si="3"/>
        <v>43200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78525.999999999985</v>
      </c>
      <c r="K53" s="124"/>
      <c r="L53" s="125">
        <f t="shared" si="1"/>
        <v>39262.999999999993</v>
      </c>
      <c r="M53" s="119"/>
      <c r="N53" s="70">
        <f t="shared" si="2"/>
        <v>91008</v>
      </c>
      <c r="O53" s="117"/>
      <c r="P53" s="74">
        <f t="shared" si="3"/>
        <v>45504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82501.999999999985</v>
      </c>
      <c r="K54" s="126"/>
      <c r="L54" s="127">
        <f t="shared" si="1"/>
        <v>41250.999999999993</v>
      </c>
      <c r="M54" s="109"/>
      <c r="N54" s="58">
        <f t="shared" si="2"/>
        <v>95616</v>
      </c>
      <c r="O54" s="107"/>
      <c r="P54" s="62">
        <f t="shared" si="3"/>
        <v>47808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87471.999999999985</v>
      </c>
      <c r="K55" s="43"/>
      <c r="L55" s="145">
        <f t="shared" si="1"/>
        <v>43735.999999999993</v>
      </c>
      <c r="M55" s="146"/>
      <c r="N55" s="70">
        <f t="shared" si="2"/>
        <v>101376</v>
      </c>
      <c r="O55" s="147"/>
      <c r="P55" s="74">
        <f t="shared" si="3"/>
        <v>50688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92441.999999999985</v>
      </c>
      <c r="K56" s="56"/>
      <c r="L56" s="149">
        <f t="shared" si="1"/>
        <v>46220.999999999993</v>
      </c>
      <c r="M56" s="93"/>
      <c r="N56" s="58">
        <f t="shared" si="2"/>
        <v>107136</v>
      </c>
      <c r="O56" s="91"/>
      <c r="P56" s="62">
        <f t="shared" si="3"/>
        <v>53568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97411.999999999985</v>
      </c>
      <c r="K57" s="79"/>
      <c r="L57" s="80">
        <f t="shared" si="1"/>
        <v>48705.999999999993</v>
      </c>
      <c r="M57" s="81"/>
      <c r="N57" s="70">
        <f t="shared" si="2"/>
        <v>112896</v>
      </c>
      <c r="O57" s="79"/>
      <c r="P57" s="74">
        <f t="shared" si="3"/>
        <v>56448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102381.99999999999</v>
      </c>
      <c r="K58" s="91"/>
      <c r="L58" s="92">
        <f t="shared" si="1"/>
        <v>51190.999999999993</v>
      </c>
      <c r="M58" s="93"/>
      <c r="N58" s="58">
        <f t="shared" si="2"/>
        <v>118656</v>
      </c>
      <c r="O58" s="91"/>
      <c r="P58" s="62">
        <f t="shared" si="3"/>
        <v>59328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108345.99999999999</v>
      </c>
      <c r="K59" s="79"/>
      <c r="L59" s="80">
        <f t="shared" si="1"/>
        <v>54172.999999999993</v>
      </c>
      <c r="M59" s="81"/>
      <c r="N59" s="70">
        <f t="shared" si="2"/>
        <v>125568</v>
      </c>
      <c r="O59" s="79"/>
      <c r="P59" s="74">
        <f t="shared" si="3"/>
        <v>62784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114309.99999999999</v>
      </c>
      <c r="K60" s="91"/>
      <c r="L60" s="92">
        <f t="shared" si="1"/>
        <v>57154.999999999993</v>
      </c>
      <c r="M60" s="93"/>
      <c r="N60" s="58">
        <f t="shared" si="2"/>
        <v>132480</v>
      </c>
      <c r="O60" s="91"/>
      <c r="P60" s="62">
        <f t="shared" si="3"/>
        <v>66240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120273.99999999999</v>
      </c>
      <c r="K61" s="162"/>
      <c r="L61" s="163">
        <f t="shared" si="1"/>
        <v>60136.999999999993</v>
      </c>
      <c r="M61" s="157"/>
      <c r="N61" s="164">
        <f t="shared" si="2"/>
        <v>139392</v>
      </c>
      <c r="O61" s="162"/>
      <c r="P61" s="165">
        <f t="shared" si="3"/>
        <v>69696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9.9399999999999988E-2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0.1002</v>
      </c>
      <c r="K10" s="227"/>
      <c r="L10" s="227"/>
      <c r="M10" s="228"/>
      <c r="N10" s="226">
        <f>VLOOKUP(B5,org!A2:E48,5,FALSE)</f>
        <v>0.11599999999999999</v>
      </c>
      <c r="O10" s="253"/>
      <c r="P10" s="253"/>
      <c r="Q10" s="254"/>
      <c r="R10" s="297">
        <v>0.17474000000000001</v>
      </c>
      <c r="S10" s="292"/>
      <c r="T10" s="292"/>
      <c r="U10" s="298"/>
      <c r="V10" s="291">
        <v>0.17688000000000001</v>
      </c>
      <c r="W10" s="292"/>
      <c r="X10" s="292"/>
      <c r="Y10" s="293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299"/>
      <c r="S11" s="295"/>
      <c r="T11" s="295"/>
      <c r="U11" s="300"/>
      <c r="V11" s="294"/>
      <c r="W11" s="295"/>
      <c r="X11" s="295"/>
      <c r="Y11" s="296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5811.5999999999995</v>
      </c>
      <c r="K15" s="46"/>
      <c r="L15" s="47">
        <f>J15/2</f>
        <v>2905.7999999999997</v>
      </c>
      <c r="M15" s="42"/>
      <c r="N15" s="45">
        <f>C15*$N$10</f>
        <v>6727.9999999999991</v>
      </c>
      <c r="O15" s="46"/>
      <c r="P15" s="47">
        <f>N15/2</f>
        <v>3363.9999999999995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6813.5999999999995</v>
      </c>
      <c r="K16" s="59"/>
      <c r="L16" s="60">
        <f t="shared" ref="L16:L61" si="1">J16/2</f>
        <v>3406.7999999999997</v>
      </c>
      <c r="M16" s="61"/>
      <c r="N16" s="58">
        <f t="shared" ref="N16:N61" si="2">C16*$N$10</f>
        <v>7887.9999999999991</v>
      </c>
      <c r="O16" s="59"/>
      <c r="P16" s="62">
        <f t="shared" ref="P16:P61" si="3">N16/2</f>
        <v>3943.9999999999995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7815.5999999999995</v>
      </c>
      <c r="K17" s="71"/>
      <c r="L17" s="72">
        <f t="shared" si="1"/>
        <v>3907.7999999999997</v>
      </c>
      <c r="M17" s="73"/>
      <c r="N17" s="70">
        <f t="shared" si="2"/>
        <v>9048</v>
      </c>
      <c r="O17" s="71"/>
      <c r="P17" s="74">
        <f t="shared" si="3"/>
        <v>4524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8817.6</v>
      </c>
      <c r="K18" s="59"/>
      <c r="L18" s="60">
        <f t="shared" si="1"/>
        <v>4408.8</v>
      </c>
      <c r="M18" s="61"/>
      <c r="N18" s="58">
        <f>C18*$N$10</f>
        <v>10208</v>
      </c>
      <c r="O18" s="59"/>
      <c r="P18" s="62">
        <f t="shared" si="3"/>
        <v>5104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9819.6</v>
      </c>
      <c r="K19" s="79"/>
      <c r="L19" s="80">
        <f t="shared" si="1"/>
        <v>4909.8</v>
      </c>
      <c r="M19" s="81"/>
      <c r="N19" s="70">
        <f t="shared" si="2"/>
        <v>11368</v>
      </c>
      <c r="O19" s="79"/>
      <c r="P19" s="74">
        <f t="shared" si="3"/>
        <v>5684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10420.799999999999</v>
      </c>
      <c r="K20" s="91"/>
      <c r="L20" s="92">
        <f t="shared" si="1"/>
        <v>5210.3999999999996</v>
      </c>
      <c r="M20" s="93"/>
      <c r="N20" s="58">
        <f t="shared" si="2"/>
        <v>12064</v>
      </c>
      <c r="O20" s="91"/>
      <c r="P20" s="62">
        <f t="shared" si="3"/>
        <v>6032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11022</v>
      </c>
      <c r="K21" s="79"/>
      <c r="L21" s="80">
        <f t="shared" si="1"/>
        <v>5511</v>
      </c>
      <c r="M21" s="81"/>
      <c r="N21" s="70">
        <f t="shared" si="2"/>
        <v>12760</v>
      </c>
      <c r="O21" s="79"/>
      <c r="P21" s="74">
        <f t="shared" si="3"/>
        <v>6380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11823.6</v>
      </c>
      <c r="K22" s="91"/>
      <c r="L22" s="92">
        <f t="shared" si="1"/>
        <v>5911.8</v>
      </c>
      <c r="M22" s="93"/>
      <c r="N22" s="58">
        <f t="shared" si="2"/>
        <v>13687.999999999998</v>
      </c>
      <c r="O22" s="91"/>
      <c r="P22" s="62">
        <f t="shared" si="3"/>
        <v>6843.9999999999991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12625.199999999999</v>
      </c>
      <c r="K23" s="79"/>
      <c r="L23" s="80">
        <f t="shared" si="1"/>
        <v>6312.5999999999995</v>
      </c>
      <c r="M23" s="81"/>
      <c r="N23" s="70">
        <f t="shared" si="2"/>
        <v>14615.999999999998</v>
      </c>
      <c r="O23" s="79"/>
      <c r="P23" s="74">
        <f t="shared" si="3"/>
        <v>7307.9999999999991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13426.8</v>
      </c>
      <c r="K24" s="107"/>
      <c r="L24" s="108">
        <f t="shared" si="1"/>
        <v>6713.4</v>
      </c>
      <c r="M24" s="109"/>
      <c r="N24" s="58">
        <f t="shared" si="2"/>
        <v>15543.999999999998</v>
      </c>
      <c r="O24" s="107"/>
      <c r="P24" s="62">
        <f t="shared" si="3"/>
        <v>7771.9999999999991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14228.4</v>
      </c>
      <c r="K25" s="117"/>
      <c r="L25" s="118">
        <f t="shared" si="1"/>
        <v>7114.2</v>
      </c>
      <c r="M25" s="119"/>
      <c r="N25" s="70">
        <f t="shared" si="2"/>
        <v>16472</v>
      </c>
      <c r="O25" s="117"/>
      <c r="P25" s="74">
        <f t="shared" si="3"/>
        <v>8236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15030</v>
      </c>
      <c r="K26" s="107"/>
      <c r="L26" s="108">
        <f t="shared" si="1"/>
        <v>7515</v>
      </c>
      <c r="M26" s="109"/>
      <c r="N26" s="58">
        <f t="shared" si="2"/>
        <v>17400</v>
      </c>
      <c r="O26" s="107"/>
      <c r="P26" s="62">
        <f t="shared" si="3"/>
        <v>8700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16032</v>
      </c>
      <c r="K27" s="117"/>
      <c r="L27" s="118">
        <f t="shared" si="1"/>
        <v>8016</v>
      </c>
      <c r="M27" s="119"/>
      <c r="N27" s="70">
        <f t="shared" si="2"/>
        <v>18560</v>
      </c>
      <c r="O27" s="117"/>
      <c r="P27" s="74">
        <f t="shared" si="3"/>
        <v>9280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17034</v>
      </c>
      <c r="K28" s="107"/>
      <c r="L28" s="108">
        <f t="shared" si="1"/>
        <v>8517</v>
      </c>
      <c r="M28" s="109"/>
      <c r="N28" s="58">
        <f t="shared" si="2"/>
        <v>19720</v>
      </c>
      <c r="O28" s="107"/>
      <c r="P28" s="62">
        <f t="shared" si="3"/>
        <v>9860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18036</v>
      </c>
      <c r="K29" s="117"/>
      <c r="L29" s="118">
        <f t="shared" si="1"/>
        <v>9018</v>
      </c>
      <c r="M29" s="119"/>
      <c r="N29" s="70">
        <f t="shared" si="2"/>
        <v>20880</v>
      </c>
      <c r="O29" s="117"/>
      <c r="P29" s="74">
        <f t="shared" si="3"/>
        <v>10440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19038</v>
      </c>
      <c r="K30" s="107"/>
      <c r="L30" s="108">
        <f t="shared" si="1"/>
        <v>9519</v>
      </c>
      <c r="M30" s="109"/>
      <c r="N30" s="58">
        <f t="shared" si="2"/>
        <v>22040</v>
      </c>
      <c r="O30" s="107"/>
      <c r="P30" s="62">
        <f t="shared" si="3"/>
        <v>11020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20040</v>
      </c>
      <c r="K31" s="124"/>
      <c r="L31" s="125">
        <f t="shared" si="1"/>
        <v>10020</v>
      </c>
      <c r="M31" s="119"/>
      <c r="N31" s="70">
        <f t="shared" si="2"/>
        <v>23200</v>
      </c>
      <c r="O31" s="117"/>
      <c r="P31" s="74">
        <f t="shared" si="3"/>
        <v>11600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22044</v>
      </c>
      <c r="K32" s="126"/>
      <c r="L32" s="127">
        <f t="shared" si="1"/>
        <v>11022</v>
      </c>
      <c r="M32" s="109"/>
      <c r="N32" s="58">
        <f t="shared" si="2"/>
        <v>25520</v>
      </c>
      <c r="O32" s="107"/>
      <c r="P32" s="62">
        <f t="shared" si="3"/>
        <v>12760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24048</v>
      </c>
      <c r="K33" s="124"/>
      <c r="L33" s="125">
        <f t="shared" si="1"/>
        <v>12024</v>
      </c>
      <c r="M33" s="119"/>
      <c r="N33" s="70">
        <f t="shared" si="2"/>
        <v>27839.999999999996</v>
      </c>
      <c r="O33" s="117"/>
      <c r="P33" s="74">
        <f t="shared" si="3"/>
        <v>13919.999999999998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26052</v>
      </c>
      <c r="K34" s="126"/>
      <c r="L34" s="127">
        <f t="shared" si="1"/>
        <v>13026</v>
      </c>
      <c r="M34" s="109"/>
      <c r="N34" s="58">
        <f t="shared" si="2"/>
        <v>30159.999999999996</v>
      </c>
      <c r="O34" s="107"/>
      <c r="P34" s="62">
        <f t="shared" si="3"/>
        <v>15079.999999999998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28056</v>
      </c>
      <c r="K35" s="124"/>
      <c r="L35" s="125">
        <f t="shared" si="1"/>
        <v>14028</v>
      </c>
      <c r="M35" s="119"/>
      <c r="N35" s="70">
        <f t="shared" si="2"/>
        <v>32479.999999999996</v>
      </c>
      <c r="O35" s="117"/>
      <c r="P35" s="74">
        <f t="shared" si="3"/>
        <v>16239.999999999998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30060</v>
      </c>
      <c r="K36" s="126"/>
      <c r="L36" s="127">
        <f t="shared" si="1"/>
        <v>15030</v>
      </c>
      <c r="M36" s="109"/>
      <c r="N36" s="58">
        <f t="shared" si="2"/>
        <v>34800</v>
      </c>
      <c r="O36" s="107"/>
      <c r="P36" s="62">
        <f t="shared" si="3"/>
        <v>17400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32064</v>
      </c>
      <c r="K37" s="124"/>
      <c r="L37" s="125">
        <f t="shared" si="1"/>
        <v>16032</v>
      </c>
      <c r="M37" s="119"/>
      <c r="N37" s="70">
        <f t="shared" si="2"/>
        <v>37120</v>
      </c>
      <c r="O37" s="117"/>
      <c r="P37" s="74">
        <f t="shared" si="3"/>
        <v>18560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34068</v>
      </c>
      <c r="K38" s="126"/>
      <c r="L38" s="127">
        <f t="shared" si="1"/>
        <v>17034</v>
      </c>
      <c r="M38" s="109"/>
      <c r="N38" s="58">
        <f t="shared" si="2"/>
        <v>39440</v>
      </c>
      <c r="O38" s="107"/>
      <c r="P38" s="62">
        <f t="shared" si="3"/>
        <v>19720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36072</v>
      </c>
      <c r="K39" s="124"/>
      <c r="L39" s="125">
        <f t="shared" si="1"/>
        <v>18036</v>
      </c>
      <c r="M39" s="119"/>
      <c r="N39" s="70">
        <f t="shared" si="2"/>
        <v>41760</v>
      </c>
      <c r="O39" s="117"/>
      <c r="P39" s="74">
        <f t="shared" si="3"/>
        <v>20880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38076</v>
      </c>
      <c r="K40" s="126"/>
      <c r="L40" s="127">
        <f t="shared" si="1"/>
        <v>19038</v>
      </c>
      <c r="M40" s="109"/>
      <c r="N40" s="58">
        <f t="shared" si="2"/>
        <v>44080</v>
      </c>
      <c r="O40" s="107"/>
      <c r="P40" s="62">
        <f t="shared" si="3"/>
        <v>22040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41082</v>
      </c>
      <c r="K41" s="124"/>
      <c r="L41" s="125">
        <f t="shared" si="1"/>
        <v>20541</v>
      </c>
      <c r="M41" s="119"/>
      <c r="N41" s="70">
        <f t="shared" si="2"/>
        <v>47560</v>
      </c>
      <c r="O41" s="117"/>
      <c r="P41" s="74">
        <f t="shared" si="3"/>
        <v>23780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44088</v>
      </c>
      <c r="K42" s="126"/>
      <c r="L42" s="127">
        <f t="shared" si="1"/>
        <v>22044</v>
      </c>
      <c r="M42" s="109"/>
      <c r="N42" s="58">
        <f t="shared" si="2"/>
        <v>51040</v>
      </c>
      <c r="O42" s="107"/>
      <c r="P42" s="62">
        <f t="shared" si="3"/>
        <v>25520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47094</v>
      </c>
      <c r="K43" s="124"/>
      <c r="L43" s="125">
        <f t="shared" si="1"/>
        <v>23547</v>
      </c>
      <c r="M43" s="119"/>
      <c r="N43" s="70">
        <f t="shared" si="2"/>
        <v>54519.999999999993</v>
      </c>
      <c r="O43" s="117"/>
      <c r="P43" s="74">
        <f t="shared" si="3"/>
        <v>27259.999999999996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50100</v>
      </c>
      <c r="K44" s="126"/>
      <c r="L44" s="127">
        <f t="shared" si="1"/>
        <v>25050</v>
      </c>
      <c r="M44" s="109"/>
      <c r="N44" s="58">
        <f t="shared" si="2"/>
        <v>57999.999999999993</v>
      </c>
      <c r="O44" s="107"/>
      <c r="P44" s="62">
        <f t="shared" si="3"/>
        <v>28999.999999999996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53106</v>
      </c>
      <c r="K45" s="124"/>
      <c r="L45" s="125">
        <f t="shared" si="1"/>
        <v>26553</v>
      </c>
      <c r="M45" s="119"/>
      <c r="N45" s="70">
        <f t="shared" si="2"/>
        <v>61479.999999999993</v>
      </c>
      <c r="O45" s="117"/>
      <c r="P45" s="74">
        <f t="shared" si="3"/>
        <v>30739.999999999996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56112</v>
      </c>
      <c r="K46" s="126"/>
      <c r="L46" s="127">
        <f t="shared" si="1"/>
        <v>28056</v>
      </c>
      <c r="M46" s="109"/>
      <c r="N46" s="58">
        <f t="shared" si="2"/>
        <v>64959.999999999993</v>
      </c>
      <c r="O46" s="107"/>
      <c r="P46" s="62">
        <f t="shared" si="3"/>
        <v>32479.999999999996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59118</v>
      </c>
      <c r="K47" s="124"/>
      <c r="L47" s="125">
        <f t="shared" si="1"/>
        <v>29559</v>
      </c>
      <c r="M47" s="119"/>
      <c r="N47" s="70">
        <f t="shared" si="2"/>
        <v>68440</v>
      </c>
      <c r="O47" s="117"/>
      <c r="P47" s="74">
        <f t="shared" si="3"/>
        <v>34220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62124</v>
      </c>
      <c r="K48" s="126"/>
      <c r="L48" s="127">
        <f t="shared" si="1"/>
        <v>31062</v>
      </c>
      <c r="M48" s="109"/>
      <c r="N48" s="58">
        <f t="shared" si="2"/>
        <v>71920</v>
      </c>
      <c r="O48" s="107"/>
      <c r="P48" s="62">
        <f t="shared" si="3"/>
        <v>35960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65130</v>
      </c>
      <c r="K49" s="124"/>
      <c r="L49" s="125">
        <f t="shared" si="1"/>
        <v>32565</v>
      </c>
      <c r="M49" s="119"/>
      <c r="N49" s="70">
        <f t="shared" si="2"/>
        <v>75400</v>
      </c>
      <c r="O49" s="117"/>
      <c r="P49" s="74">
        <f t="shared" si="3"/>
        <v>37700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68136</v>
      </c>
      <c r="K50" s="126"/>
      <c r="L50" s="127">
        <f t="shared" si="1"/>
        <v>34068</v>
      </c>
      <c r="M50" s="109"/>
      <c r="N50" s="58">
        <f t="shared" si="2"/>
        <v>78880</v>
      </c>
      <c r="O50" s="107"/>
      <c r="P50" s="62">
        <f t="shared" si="3"/>
        <v>39440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71142</v>
      </c>
      <c r="K51" s="124"/>
      <c r="L51" s="125">
        <f t="shared" si="1"/>
        <v>35571</v>
      </c>
      <c r="M51" s="119"/>
      <c r="N51" s="70">
        <f t="shared" si="2"/>
        <v>82360</v>
      </c>
      <c r="O51" s="117"/>
      <c r="P51" s="74">
        <f t="shared" si="3"/>
        <v>41180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75150</v>
      </c>
      <c r="K52" s="126"/>
      <c r="L52" s="127">
        <f t="shared" si="1"/>
        <v>37575</v>
      </c>
      <c r="M52" s="109"/>
      <c r="N52" s="58">
        <f t="shared" si="2"/>
        <v>87000</v>
      </c>
      <c r="O52" s="107"/>
      <c r="P52" s="62">
        <f t="shared" si="3"/>
        <v>43500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79158</v>
      </c>
      <c r="K53" s="124"/>
      <c r="L53" s="125">
        <f t="shared" si="1"/>
        <v>39579</v>
      </c>
      <c r="M53" s="119"/>
      <c r="N53" s="70">
        <f t="shared" si="2"/>
        <v>91640</v>
      </c>
      <c r="O53" s="117"/>
      <c r="P53" s="74">
        <f t="shared" si="3"/>
        <v>45820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83166</v>
      </c>
      <c r="K54" s="126"/>
      <c r="L54" s="127">
        <f t="shared" si="1"/>
        <v>41583</v>
      </c>
      <c r="M54" s="109"/>
      <c r="N54" s="58">
        <f t="shared" si="2"/>
        <v>96280</v>
      </c>
      <c r="O54" s="107"/>
      <c r="P54" s="62">
        <f t="shared" si="3"/>
        <v>48140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88176</v>
      </c>
      <c r="K55" s="43"/>
      <c r="L55" s="145">
        <f t="shared" si="1"/>
        <v>44088</v>
      </c>
      <c r="M55" s="146"/>
      <c r="N55" s="70">
        <f t="shared" si="2"/>
        <v>102080</v>
      </c>
      <c r="O55" s="147"/>
      <c r="P55" s="74">
        <f t="shared" si="3"/>
        <v>51040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93186</v>
      </c>
      <c r="K56" s="56"/>
      <c r="L56" s="149">
        <f t="shared" si="1"/>
        <v>46593</v>
      </c>
      <c r="M56" s="93"/>
      <c r="N56" s="58">
        <f t="shared" si="2"/>
        <v>107879.99999999999</v>
      </c>
      <c r="O56" s="91"/>
      <c r="P56" s="62">
        <f t="shared" si="3"/>
        <v>53939.999999999993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98196</v>
      </c>
      <c r="K57" s="79"/>
      <c r="L57" s="80">
        <f t="shared" si="1"/>
        <v>49098</v>
      </c>
      <c r="M57" s="81"/>
      <c r="N57" s="70">
        <f t="shared" si="2"/>
        <v>113679.99999999999</v>
      </c>
      <c r="O57" s="79"/>
      <c r="P57" s="74">
        <f t="shared" si="3"/>
        <v>56839.999999999993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103206</v>
      </c>
      <c r="K58" s="91"/>
      <c r="L58" s="92">
        <f t="shared" si="1"/>
        <v>51603</v>
      </c>
      <c r="M58" s="93"/>
      <c r="N58" s="58">
        <f t="shared" si="2"/>
        <v>119479.99999999999</v>
      </c>
      <c r="O58" s="91"/>
      <c r="P58" s="62">
        <f t="shared" si="3"/>
        <v>59739.999999999993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109218</v>
      </c>
      <c r="K59" s="79"/>
      <c r="L59" s="80">
        <f t="shared" si="1"/>
        <v>54609</v>
      </c>
      <c r="M59" s="81"/>
      <c r="N59" s="70">
        <f t="shared" si="2"/>
        <v>126439.99999999999</v>
      </c>
      <c r="O59" s="79"/>
      <c r="P59" s="74">
        <f t="shared" si="3"/>
        <v>63219.999999999993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115230</v>
      </c>
      <c r="K60" s="91"/>
      <c r="L60" s="92">
        <f t="shared" si="1"/>
        <v>57615</v>
      </c>
      <c r="M60" s="93"/>
      <c r="N60" s="58">
        <f t="shared" si="2"/>
        <v>133400</v>
      </c>
      <c r="O60" s="91"/>
      <c r="P60" s="62">
        <f t="shared" si="3"/>
        <v>66700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121242</v>
      </c>
      <c r="K61" s="162"/>
      <c r="L61" s="163">
        <f t="shared" si="1"/>
        <v>60621</v>
      </c>
      <c r="M61" s="157"/>
      <c r="N61" s="164">
        <f t="shared" si="2"/>
        <v>140360</v>
      </c>
      <c r="O61" s="162"/>
      <c r="P61" s="165">
        <f t="shared" si="3"/>
        <v>70180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69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0.10039999999999999</v>
      </c>
      <c r="K10" s="227"/>
      <c r="L10" s="227"/>
      <c r="M10" s="228"/>
      <c r="N10" s="226">
        <f>VLOOKUP(B5,org!A2:E48,5,FALSE)</f>
        <v>0.1162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5823.2</v>
      </c>
      <c r="K15" s="46"/>
      <c r="L15" s="47">
        <f>J15/2</f>
        <v>2911.6</v>
      </c>
      <c r="M15" s="42"/>
      <c r="N15" s="45">
        <f>C15*$N$10</f>
        <v>6739.5999999999995</v>
      </c>
      <c r="O15" s="46"/>
      <c r="P15" s="47">
        <f>N15/2</f>
        <v>3369.7999999999997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6827.1999999999989</v>
      </c>
      <c r="K16" s="59"/>
      <c r="L16" s="60">
        <f t="shared" ref="L16:L61" si="1">J16/2</f>
        <v>3413.5999999999995</v>
      </c>
      <c r="M16" s="61"/>
      <c r="N16" s="58">
        <f t="shared" ref="N16:N61" si="2">C16*$N$10</f>
        <v>7901.5999999999995</v>
      </c>
      <c r="O16" s="59"/>
      <c r="P16" s="62">
        <f t="shared" ref="P16:P61" si="3">N16/2</f>
        <v>3950.7999999999997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7831.1999999999989</v>
      </c>
      <c r="K17" s="71"/>
      <c r="L17" s="72">
        <f t="shared" si="1"/>
        <v>3915.5999999999995</v>
      </c>
      <c r="M17" s="73"/>
      <c r="N17" s="70">
        <f t="shared" si="2"/>
        <v>9063.6</v>
      </c>
      <c r="O17" s="71"/>
      <c r="P17" s="74">
        <f t="shared" si="3"/>
        <v>4531.8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8835.1999999999989</v>
      </c>
      <c r="K18" s="59"/>
      <c r="L18" s="60">
        <f t="shared" si="1"/>
        <v>4417.5999999999995</v>
      </c>
      <c r="M18" s="61"/>
      <c r="N18" s="58">
        <f>C18*$N$10</f>
        <v>10225.6</v>
      </c>
      <c r="O18" s="59"/>
      <c r="P18" s="62">
        <f t="shared" si="3"/>
        <v>5112.8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9839.1999999999989</v>
      </c>
      <c r="K19" s="79"/>
      <c r="L19" s="80">
        <f t="shared" si="1"/>
        <v>4919.5999999999995</v>
      </c>
      <c r="M19" s="81"/>
      <c r="N19" s="70">
        <f t="shared" si="2"/>
        <v>11387.6</v>
      </c>
      <c r="O19" s="79"/>
      <c r="P19" s="74">
        <f t="shared" si="3"/>
        <v>5693.8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10441.599999999999</v>
      </c>
      <c r="K20" s="91"/>
      <c r="L20" s="92">
        <f t="shared" si="1"/>
        <v>5220.7999999999993</v>
      </c>
      <c r="M20" s="93"/>
      <c r="N20" s="58">
        <f t="shared" si="2"/>
        <v>12084.8</v>
      </c>
      <c r="O20" s="91"/>
      <c r="P20" s="62">
        <f t="shared" si="3"/>
        <v>6042.4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11043.999999999998</v>
      </c>
      <c r="K21" s="79"/>
      <c r="L21" s="80">
        <f t="shared" si="1"/>
        <v>5521.9999999999991</v>
      </c>
      <c r="M21" s="81"/>
      <c r="N21" s="70">
        <f t="shared" si="2"/>
        <v>12782</v>
      </c>
      <c r="O21" s="79"/>
      <c r="P21" s="74">
        <f t="shared" si="3"/>
        <v>6391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11847.199999999999</v>
      </c>
      <c r="K22" s="91"/>
      <c r="L22" s="92">
        <f t="shared" si="1"/>
        <v>5923.5999999999995</v>
      </c>
      <c r="M22" s="93"/>
      <c r="N22" s="58">
        <f t="shared" si="2"/>
        <v>13711.6</v>
      </c>
      <c r="O22" s="91"/>
      <c r="P22" s="62">
        <f t="shared" si="3"/>
        <v>6855.8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12650.399999999998</v>
      </c>
      <c r="K23" s="79"/>
      <c r="L23" s="80">
        <f t="shared" si="1"/>
        <v>6325.1999999999989</v>
      </c>
      <c r="M23" s="81"/>
      <c r="N23" s="70">
        <f t="shared" si="2"/>
        <v>14641.199999999999</v>
      </c>
      <c r="O23" s="79"/>
      <c r="P23" s="74">
        <f t="shared" si="3"/>
        <v>7320.5999999999995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13453.599999999999</v>
      </c>
      <c r="K24" s="107"/>
      <c r="L24" s="108">
        <f t="shared" si="1"/>
        <v>6726.7999999999993</v>
      </c>
      <c r="M24" s="109"/>
      <c r="N24" s="58">
        <f t="shared" si="2"/>
        <v>15570.8</v>
      </c>
      <c r="O24" s="107"/>
      <c r="P24" s="62">
        <f t="shared" si="3"/>
        <v>7785.4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14256.8</v>
      </c>
      <c r="K25" s="117"/>
      <c r="L25" s="118">
        <f t="shared" si="1"/>
        <v>7128.4</v>
      </c>
      <c r="M25" s="119"/>
      <c r="N25" s="70">
        <f t="shared" si="2"/>
        <v>16500.400000000001</v>
      </c>
      <c r="O25" s="117"/>
      <c r="P25" s="74">
        <f t="shared" si="3"/>
        <v>8250.2000000000007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15059.999999999998</v>
      </c>
      <c r="K26" s="107"/>
      <c r="L26" s="108">
        <f t="shared" si="1"/>
        <v>7529.9999999999991</v>
      </c>
      <c r="M26" s="109"/>
      <c r="N26" s="58">
        <f t="shared" si="2"/>
        <v>17430</v>
      </c>
      <c r="O26" s="107"/>
      <c r="P26" s="62">
        <f t="shared" si="3"/>
        <v>8715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16063.999999999998</v>
      </c>
      <c r="K27" s="117"/>
      <c r="L27" s="118">
        <f t="shared" si="1"/>
        <v>8031.9999999999991</v>
      </c>
      <c r="M27" s="119"/>
      <c r="N27" s="70">
        <f t="shared" si="2"/>
        <v>18592</v>
      </c>
      <c r="O27" s="117"/>
      <c r="P27" s="74">
        <f t="shared" si="3"/>
        <v>9296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17067.999999999996</v>
      </c>
      <c r="K28" s="107"/>
      <c r="L28" s="108">
        <f t="shared" si="1"/>
        <v>8533.9999999999982</v>
      </c>
      <c r="M28" s="109"/>
      <c r="N28" s="58">
        <f t="shared" si="2"/>
        <v>19754</v>
      </c>
      <c r="O28" s="107"/>
      <c r="P28" s="62">
        <f t="shared" si="3"/>
        <v>9877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18071.999999999996</v>
      </c>
      <c r="K29" s="117"/>
      <c r="L29" s="118">
        <f t="shared" si="1"/>
        <v>9035.9999999999982</v>
      </c>
      <c r="M29" s="119"/>
      <c r="N29" s="70">
        <f t="shared" si="2"/>
        <v>20916</v>
      </c>
      <c r="O29" s="117"/>
      <c r="P29" s="74">
        <f t="shared" si="3"/>
        <v>10458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19075.999999999996</v>
      </c>
      <c r="K30" s="107"/>
      <c r="L30" s="108">
        <f t="shared" si="1"/>
        <v>9537.9999999999982</v>
      </c>
      <c r="M30" s="109"/>
      <c r="N30" s="58">
        <f t="shared" si="2"/>
        <v>22078</v>
      </c>
      <c r="O30" s="107"/>
      <c r="P30" s="62">
        <f t="shared" si="3"/>
        <v>11039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20079.999999999996</v>
      </c>
      <c r="K31" s="124"/>
      <c r="L31" s="125">
        <f t="shared" si="1"/>
        <v>10039.999999999998</v>
      </c>
      <c r="M31" s="119"/>
      <c r="N31" s="70">
        <f t="shared" si="2"/>
        <v>23240</v>
      </c>
      <c r="O31" s="117"/>
      <c r="P31" s="74">
        <f t="shared" si="3"/>
        <v>11620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22087.999999999996</v>
      </c>
      <c r="K32" s="126"/>
      <c r="L32" s="127">
        <f t="shared" si="1"/>
        <v>11043.999999999998</v>
      </c>
      <c r="M32" s="109"/>
      <c r="N32" s="58">
        <f t="shared" si="2"/>
        <v>25564</v>
      </c>
      <c r="O32" s="107"/>
      <c r="P32" s="62">
        <f t="shared" si="3"/>
        <v>12782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24095.999999999996</v>
      </c>
      <c r="K33" s="124"/>
      <c r="L33" s="125">
        <f t="shared" si="1"/>
        <v>12047.999999999998</v>
      </c>
      <c r="M33" s="119"/>
      <c r="N33" s="70">
        <f t="shared" si="2"/>
        <v>27888</v>
      </c>
      <c r="O33" s="117"/>
      <c r="P33" s="74">
        <f t="shared" si="3"/>
        <v>13944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26103.999999999996</v>
      </c>
      <c r="K34" s="126"/>
      <c r="L34" s="127">
        <f t="shared" si="1"/>
        <v>13051.999999999998</v>
      </c>
      <c r="M34" s="109"/>
      <c r="N34" s="58">
        <f t="shared" si="2"/>
        <v>30212</v>
      </c>
      <c r="O34" s="107"/>
      <c r="P34" s="62">
        <f t="shared" si="3"/>
        <v>15106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28111.999999999996</v>
      </c>
      <c r="K35" s="124"/>
      <c r="L35" s="125">
        <f t="shared" si="1"/>
        <v>14055.999999999998</v>
      </c>
      <c r="M35" s="119"/>
      <c r="N35" s="70">
        <f t="shared" si="2"/>
        <v>32536</v>
      </c>
      <c r="O35" s="117"/>
      <c r="P35" s="74">
        <f t="shared" si="3"/>
        <v>16268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30119.999999999996</v>
      </c>
      <c r="K36" s="126"/>
      <c r="L36" s="127">
        <f t="shared" si="1"/>
        <v>15059.999999999998</v>
      </c>
      <c r="M36" s="109"/>
      <c r="N36" s="58">
        <f t="shared" si="2"/>
        <v>34860</v>
      </c>
      <c r="O36" s="107"/>
      <c r="P36" s="62">
        <f t="shared" si="3"/>
        <v>17430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32127.999999999996</v>
      </c>
      <c r="K37" s="124"/>
      <c r="L37" s="125">
        <f t="shared" si="1"/>
        <v>16063.999999999998</v>
      </c>
      <c r="M37" s="119"/>
      <c r="N37" s="70">
        <f t="shared" si="2"/>
        <v>37184</v>
      </c>
      <c r="O37" s="117"/>
      <c r="P37" s="74">
        <f t="shared" si="3"/>
        <v>18592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34135.999999999993</v>
      </c>
      <c r="K38" s="126"/>
      <c r="L38" s="127">
        <f t="shared" si="1"/>
        <v>17067.999999999996</v>
      </c>
      <c r="M38" s="109"/>
      <c r="N38" s="58">
        <f t="shared" si="2"/>
        <v>39508</v>
      </c>
      <c r="O38" s="107"/>
      <c r="P38" s="62">
        <f t="shared" si="3"/>
        <v>19754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36143.999999999993</v>
      </c>
      <c r="K39" s="124"/>
      <c r="L39" s="125">
        <f t="shared" si="1"/>
        <v>18071.999999999996</v>
      </c>
      <c r="M39" s="119"/>
      <c r="N39" s="70">
        <f t="shared" si="2"/>
        <v>41832</v>
      </c>
      <c r="O39" s="117"/>
      <c r="P39" s="74">
        <f t="shared" si="3"/>
        <v>20916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38151.999999999993</v>
      </c>
      <c r="K40" s="126"/>
      <c r="L40" s="127">
        <f t="shared" si="1"/>
        <v>19075.999999999996</v>
      </c>
      <c r="M40" s="109"/>
      <c r="N40" s="58">
        <f t="shared" si="2"/>
        <v>44156</v>
      </c>
      <c r="O40" s="107"/>
      <c r="P40" s="62">
        <f t="shared" si="3"/>
        <v>22078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41163.999999999993</v>
      </c>
      <c r="K41" s="124"/>
      <c r="L41" s="125">
        <f t="shared" si="1"/>
        <v>20581.999999999996</v>
      </c>
      <c r="M41" s="119"/>
      <c r="N41" s="70">
        <f t="shared" si="2"/>
        <v>47642</v>
      </c>
      <c r="O41" s="117"/>
      <c r="P41" s="74">
        <f t="shared" si="3"/>
        <v>23821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44175.999999999993</v>
      </c>
      <c r="K42" s="126"/>
      <c r="L42" s="127">
        <f t="shared" si="1"/>
        <v>22087.999999999996</v>
      </c>
      <c r="M42" s="109"/>
      <c r="N42" s="58">
        <f t="shared" si="2"/>
        <v>51128</v>
      </c>
      <c r="O42" s="107"/>
      <c r="P42" s="62">
        <f t="shared" si="3"/>
        <v>25564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47187.999999999993</v>
      </c>
      <c r="K43" s="124"/>
      <c r="L43" s="125">
        <f t="shared" si="1"/>
        <v>23593.999999999996</v>
      </c>
      <c r="M43" s="119"/>
      <c r="N43" s="70">
        <f t="shared" si="2"/>
        <v>54614</v>
      </c>
      <c r="O43" s="117"/>
      <c r="P43" s="74">
        <f t="shared" si="3"/>
        <v>27307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50199.999999999993</v>
      </c>
      <c r="K44" s="126"/>
      <c r="L44" s="127">
        <f t="shared" si="1"/>
        <v>25099.999999999996</v>
      </c>
      <c r="M44" s="109"/>
      <c r="N44" s="58">
        <f t="shared" si="2"/>
        <v>58100</v>
      </c>
      <c r="O44" s="107"/>
      <c r="P44" s="62">
        <f t="shared" si="3"/>
        <v>29050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53211.999999999993</v>
      </c>
      <c r="K45" s="124"/>
      <c r="L45" s="125">
        <f t="shared" si="1"/>
        <v>26605.999999999996</v>
      </c>
      <c r="M45" s="119"/>
      <c r="N45" s="70">
        <f t="shared" si="2"/>
        <v>61586</v>
      </c>
      <c r="O45" s="117"/>
      <c r="P45" s="74">
        <f t="shared" si="3"/>
        <v>30793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56223.999999999993</v>
      </c>
      <c r="K46" s="126"/>
      <c r="L46" s="127">
        <f t="shared" si="1"/>
        <v>28111.999999999996</v>
      </c>
      <c r="M46" s="109"/>
      <c r="N46" s="58">
        <f t="shared" si="2"/>
        <v>65072</v>
      </c>
      <c r="O46" s="107"/>
      <c r="P46" s="62">
        <f t="shared" si="3"/>
        <v>32536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59235.999999999993</v>
      </c>
      <c r="K47" s="124"/>
      <c r="L47" s="125">
        <f t="shared" si="1"/>
        <v>29617.999999999996</v>
      </c>
      <c r="M47" s="119"/>
      <c r="N47" s="70">
        <f t="shared" si="2"/>
        <v>68558</v>
      </c>
      <c r="O47" s="117"/>
      <c r="P47" s="74">
        <f t="shared" si="3"/>
        <v>34279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62247.999999999993</v>
      </c>
      <c r="K48" s="126"/>
      <c r="L48" s="127">
        <f t="shared" si="1"/>
        <v>31123.999999999996</v>
      </c>
      <c r="M48" s="109"/>
      <c r="N48" s="58">
        <f t="shared" si="2"/>
        <v>72044</v>
      </c>
      <c r="O48" s="107"/>
      <c r="P48" s="62">
        <f t="shared" si="3"/>
        <v>36022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65259.999999999993</v>
      </c>
      <c r="K49" s="124"/>
      <c r="L49" s="125">
        <f t="shared" si="1"/>
        <v>32629.999999999996</v>
      </c>
      <c r="M49" s="119"/>
      <c r="N49" s="70">
        <f t="shared" si="2"/>
        <v>75530</v>
      </c>
      <c r="O49" s="117"/>
      <c r="P49" s="74">
        <f t="shared" si="3"/>
        <v>37765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68271.999999999985</v>
      </c>
      <c r="K50" s="126"/>
      <c r="L50" s="127">
        <f t="shared" si="1"/>
        <v>34135.999999999993</v>
      </c>
      <c r="M50" s="109"/>
      <c r="N50" s="58">
        <f t="shared" si="2"/>
        <v>79016</v>
      </c>
      <c r="O50" s="107"/>
      <c r="P50" s="62">
        <f t="shared" si="3"/>
        <v>39508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71283.999999999985</v>
      </c>
      <c r="K51" s="124"/>
      <c r="L51" s="125">
        <f t="shared" si="1"/>
        <v>35641.999999999993</v>
      </c>
      <c r="M51" s="119"/>
      <c r="N51" s="70">
        <f t="shared" si="2"/>
        <v>82502</v>
      </c>
      <c r="O51" s="117"/>
      <c r="P51" s="74">
        <f t="shared" si="3"/>
        <v>41251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75299.999999999985</v>
      </c>
      <c r="K52" s="126"/>
      <c r="L52" s="127">
        <f t="shared" si="1"/>
        <v>37649.999999999993</v>
      </c>
      <c r="M52" s="109"/>
      <c r="N52" s="58">
        <f t="shared" si="2"/>
        <v>87150</v>
      </c>
      <c r="O52" s="107"/>
      <c r="P52" s="62">
        <f t="shared" si="3"/>
        <v>43575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79315.999999999985</v>
      </c>
      <c r="K53" s="124"/>
      <c r="L53" s="125">
        <f t="shared" si="1"/>
        <v>39657.999999999993</v>
      </c>
      <c r="M53" s="119"/>
      <c r="N53" s="70">
        <f t="shared" si="2"/>
        <v>91798</v>
      </c>
      <c r="O53" s="117"/>
      <c r="P53" s="74">
        <f t="shared" si="3"/>
        <v>45899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83331.999999999985</v>
      </c>
      <c r="K54" s="126"/>
      <c r="L54" s="127">
        <f t="shared" si="1"/>
        <v>41665.999999999993</v>
      </c>
      <c r="M54" s="109"/>
      <c r="N54" s="58">
        <f t="shared" si="2"/>
        <v>96446</v>
      </c>
      <c r="O54" s="107"/>
      <c r="P54" s="62">
        <f t="shared" si="3"/>
        <v>48223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88351.999999999985</v>
      </c>
      <c r="K55" s="43"/>
      <c r="L55" s="145">
        <f t="shared" si="1"/>
        <v>44175.999999999993</v>
      </c>
      <c r="M55" s="146"/>
      <c r="N55" s="70">
        <f t="shared" si="2"/>
        <v>102256</v>
      </c>
      <c r="O55" s="147"/>
      <c r="P55" s="74">
        <f t="shared" si="3"/>
        <v>51128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93371.999999999985</v>
      </c>
      <c r="K56" s="56"/>
      <c r="L56" s="149">
        <f t="shared" si="1"/>
        <v>46685.999999999993</v>
      </c>
      <c r="M56" s="93"/>
      <c r="N56" s="58">
        <f t="shared" si="2"/>
        <v>108066</v>
      </c>
      <c r="O56" s="91"/>
      <c r="P56" s="62">
        <f t="shared" si="3"/>
        <v>54033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98391.999999999985</v>
      </c>
      <c r="K57" s="79"/>
      <c r="L57" s="80">
        <f t="shared" si="1"/>
        <v>49195.999999999993</v>
      </c>
      <c r="M57" s="81"/>
      <c r="N57" s="70">
        <f t="shared" si="2"/>
        <v>113876</v>
      </c>
      <c r="O57" s="79"/>
      <c r="P57" s="74">
        <f t="shared" si="3"/>
        <v>56938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103411.99999999999</v>
      </c>
      <c r="K58" s="91"/>
      <c r="L58" s="92">
        <f t="shared" si="1"/>
        <v>51705.999999999993</v>
      </c>
      <c r="M58" s="93"/>
      <c r="N58" s="58">
        <f t="shared" si="2"/>
        <v>119686</v>
      </c>
      <c r="O58" s="91"/>
      <c r="P58" s="62">
        <f t="shared" si="3"/>
        <v>59843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109435.99999999999</v>
      </c>
      <c r="K59" s="79"/>
      <c r="L59" s="80">
        <f t="shared" si="1"/>
        <v>54717.999999999993</v>
      </c>
      <c r="M59" s="81"/>
      <c r="N59" s="70">
        <f t="shared" si="2"/>
        <v>126658</v>
      </c>
      <c r="O59" s="79"/>
      <c r="P59" s="74">
        <f t="shared" si="3"/>
        <v>63329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115459.99999999999</v>
      </c>
      <c r="K60" s="91"/>
      <c r="L60" s="92">
        <f t="shared" si="1"/>
        <v>57729.999999999993</v>
      </c>
      <c r="M60" s="93"/>
      <c r="N60" s="58">
        <f t="shared" si="2"/>
        <v>133630</v>
      </c>
      <c r="O60" s="91"/>
      <c r="P60" s="62">
        <f t="shared" si="3"/>
        <v>66815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121483.99999999999</v>
      </c>
      <c r="K61" s="162"/>
      <c r="L61" s="163">
        <f t="shared" si="1"/>
        <v>60741.999999999993</v>
      </c>
      <c r="M61" s="157"/>
      <c r="N61" s="164">
        <f t="shared" si="2"/>
        <v>140602</v>
      </c>
      <c r="O61" s="162"/>
      <c r="P61" s="165">
        <f t="shared" si="3"/>
        <v>70301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0.10039999999999999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0.10039999999999999</v>
      </c>
      <c r="K10" s="227"/>
      <c r="L10" s="227"/>
      <c r="M10" s="228"/>
      <c r="N10" s="226">
        <f>VLOOKUP(B5,org!A2:E48,5,FALSE)</f>
        <v>0.1162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5823.2</v>
      </c>
      <c r="K15" s="46"/>
      <c r="L15" s="47">
        <f>J15/2</f>
        <v>2911.6</v>
      </c>
      <c r="M15" s="42"/>
      <c r="N15" s="45">
        <f>C15*$N$10</f>
        <v>6739.5999999999995</v>
      </c>
      <c r="O15" s="46"/>
      <c r="P15" s="47">
        <f>N15/2</f>
        <v>3369.7999999999997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6827.1999999999989</v>
      </c>
      <c r="K16" s="59"/>
      <c r="L16" s="60">
        <f t="shared" ref="L16:L61" si="1">J16/2</f>
        <v>3413.5999999999995</v>
      </c>
      <c r="M16" s="61"/>
      <c r="N16" s="58">
        <f t="shared" ref="N16:N61" si="2">C16*$N$10</f>
        <v>7901.5999999999995</v>
      </c>
      <c r="O16" s="59"/>
      <c r="P16" s="62">
        <f t="shared" ref="P16:P61" si="3">N16/2</f>
        <v>3950.7999999999997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7831.1999999999989</v>
      </c>
      <c r="K17" s="71"/>
      <c r="L17" s="72">
        <f t="shared" si="1"/>
        <v>3915.5999999999995</v>
      </c>
      <c r="M17" s="73"/>
      <c r="N17" s="70">
        <f t="shared" si="2"/>
        <v>9063.6</v>
      </c>
      <c r="O17" s="71"/>
      <c r="P17" s="74">
        <f t="shared" si="3"/>
        <v>4531.8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8835.1999999999989</v>
      </c>
      <c r="K18" s="59"/>
      <c r="L18" s="60">
        <f t="shared" si="1"/>
        <v>4417.5999999999995</v>
      </c>
      <c r="M18" s="61"/>
      <c r="N18" s="58">
        <f>C18*$N$10</f>
        <v>10225.6</v>
      </c>
      <c r="O18" s="59"/>
      <c r="P18" s="62">
        <f t="shared" si="3"/>
        <v>5112.8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9839.1999999999989</v>
      </c>
      <c r="K19" s="79"/>
      <c r="L19" s="80">
        <f t="shared" si="1"/>
        <v>4919.5999999999995</v>
      </c>
      <c r="M19" s="81"/>
      <c r="N19" s="70">
        <f t="shared" si="2"/>
        <v>11387.6</v>
      </c>
      <c r="O19" s="79"/>
      <c r="P19" s="74">
        <f t="shared" si="3"/>
        <v>5693.8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10441.599999999999</v>
      </c>
      <c r="K20" s="91"/>
      <c r="L20" s="92">
        <f t="shared" si="1"/>
        <v>5220.7999999999993</v>
      </c>
      <c r="M20" s="93"/>
      <c r="N20" s="58">
        <f t="shared" si="2"/>
        <v>12084.8</v>
      </c>
      <c r="O20" s="91"/>
      <c r="P20" s="62">
        <f t="shared" si="3"/>
        <v>6042.4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11043.999999999998</v>
      </c>
      <c r="K21" s="79"/>
      <c r="L21" s="80">
        <f t="shared" si="1"/>
        <v>5521.9999999999991</v>
      </c>
      <c r="M21" s="81"/>
      <c r="N21" s="70">
        <f t="shared" si="2"/>
        <v>12782</v>
      </c>
      <c r="O21" s="79"/>
      <c r="P21" s="74">
        <f t="shared" si="3"/>
        <v>6391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11847.199999999999</v>
      </c>
      <c r="K22" s="91"/>
      <c r="L22" s="92">
        <f t="shared" si="1"/>
        <v>5923.5999999999995</v>
      </c>
      <c r="M22" s="93"/>
      <c r="N22" s="58">
        <f t="shared" si="2"/>
        <v>13711.6</v>
      </c>
      <c r="O22" s="91"/>
      <c r="P22" s="62">
        <f t="shared" si="3"/>
        <v>6855.8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12650.399999999998</v>
      </c>
      <c r="K23" s="79"/>
      <c r="L23" s="80">
        <f t="shared" si="1"/>
        <v>6325.1999999999989</v>
      </c>
      <c r="M23" s="81"/>
      <c r="N23" s="70">
        <f t="shared" si="2"/>
        <v>14641.199999999999</v>
      </c>
      <c r="O23" s="79"/>
      <c r="P23" s="74">
        <f t="shared" si="3"/>
        <v>7320.5999999999995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13453.599999999999</v>
      </c>
      <c r="K24" s="107"/>
      <c r="L24" s="108">
        <f t="shared" si="1"/>
        <v>6726.7999999999993</v>
      </c>
      <c r="M24" s="109"/>
      <c r="N24" s="58">
        <f t="shared" si="2"/>
        <v>15570.8</v>
      </c>
      <c r="O24" s="107"/>
      <c r="P24" s="62">
        <f t="shared" si="3"/>
        <v>7785.4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14256.8</v>
      </c>
      <c r="K25" s="117"/>
      <c r="L25" s="118">
        <f t="shared" si="1"/>
        <v>7128.4</v>
      </c>
      <c r="M25" s="119"/>
      <c r="N25" s="70">
        <f t="shared" si="2"/>
        <v>16500.400000000001</v>
      </c>
      <c r="O25" s="117"/>
      <c r="P25" s="74">
        <f t="shared" si="3"/>
        <v>8250.2000000000007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15059.999999999998</v>
      </c>
      <c r="K26" s="107"/>
      <c r="L26" s="108">
        <f t="shared" si="1"/>
        <v>7529.9999999999991</v>
      </c>
      <c r="M26" s="109"/>
      <c r="N26" s="58">
        <f t="shared" si="2"/>
        <v>17430</v>
      </c>
      <c r="O26" s="107"/>
      <c r="P26" s="62">
        <f t="shared" si="3"/>
        <v>8715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16063.999999999998</v>
      </c>
      <c r="K27" s="117"/>
      <c r="L27" s="118">
        <f t="shared" si="1"/>
        <v>8031.9999999999991</v>
      </c>
      <c r="M27" s="119"/>
      <c r="N27" s="70">
        <f t="shared" si="2"/>
        <v>18592</v>
      </c>
      <c r="O27" s="117"/>
      <c r="P27" s="74">
        <f t="shared" si="3"/>
        <v>9296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17067.999999999996</v>
      </c>
      <c r="K28" s="107"/>
      <c r="L28" s="108">
        <f t="shared" si="1"/>
        <v>8533.9999999999982</v>
      </c>
      <c r="M28" s="109"/>
      <c r="N28" s="58">
        <f t="shared" si="2"/>
        <v>19754</v>
      </c>
      <c r="O28" s="107"/>
      <c r="P28" s="62">
        <f t="shared" si="3"/>
        <v>9877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18071.999999999996</v>
      </c>
      <c r="K29" s="117"/>
      <c r="L29" s="118">
        <f t="shared" si="1"/>
        <v>9035.9999999999982</v>
      </c>
      <c r="M29" s="119"/>
      <c r="N29" s="70">
        <f t="shared" si="2"/>
        <v>20916</v>
      </c>
      <c r="O29" s="117"/>
      <c r="P29" s="74">
        <f t="shared" si="3"/>
        <v>10458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19075.999999999996</v>
      </c>
      <c r="K30" s="107"/>
      <c r="L30" s="108">
        <f t="shared" si="1"/>
        <v>9537.9999999999982</v>
      </c>
      <c r="M30" s="109"/>
      <c r="N30" s="58">
        <f t="shared" si="2"/>
        <v>22078</v>
      </c>
      <c r="O30" s="107"/>
      <c r="P30" s="62">
        <f t="shared" si="3"/>
        <v>11039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20079.999999999996</v>
      </c>
      <c r="K31" s="124"/>
      <c r="L31" s="125">
        <f t="shared" si="1"/>
        <v>10039.999999999998</v>
      </c>
      <c r="M31" s="119"/>
      <c r="N31" s="70">
        <f t="shared" si="2"/>
        <v>23240</v>
      </c>
      <c r="O31" s="117"/>
      <c r="P31" s="74">
        <f t="shared" si="3"/>
        <v>11620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22087.999999999996</v>
      </c>
      <c r="K32" s="126"/>
      <c r="L32" s="127">
        <f t="shared" si="1"/>
        <v>11043.999999999998</v>
      </c>
      <c r="M32" s="109"/>
      <c r="N32" s="58">
        <f t="shared" si="2"/>
        <v>25564</v>
      </c>
      <c r="O32" s="107"/>
      <c r="P32" s="62">
        <f t="shared" si="3"/>
        <v>12782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24095.999999999996</v>
      </c>
      <c r="K33" s="124"/>
      <c r="L33" s="125">
        <f t="shared" si="1"/>
        <v>12047.999999999998</v>
      </c>
      <c r="M33" s="119"/>
      <c r="N33" s="70">
        <f t="shared" si="2"/>
        <v>27888</v>
      </c>
      <c r="O33" s="117"/>
      <c r="P33" s="74">
        <f t="shared" si="3"/>
        <v>13944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26103.999999999996</v>
      </c>
      <c r="K34" s="126"/>
      <c r="L34" s="127">
        <f t="shared" si="1"/>
        <v>13051.999999999998</v>
      </c>
      <c r="M34" s="109"/>
      <c r="N34" s="58">
        <f t="shared" si="2"/>
        <v>30212</v>
      </c>
      <c r="O34" s="107"/>
      <c r="P34" s="62">
        <f t="shared" si="3"/>
        <v>15106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28111.999999999996</v>
      </c>
      <c r="K35" s="124"/>
      <c r="L35" s="125">
        <f t="shared" si="1"/>
        <v>14055.999999999998</v>
      </c>
      <c r="M35" s="119"/>
      <c r="N35" s="70">
        <f t="shared" si="2"/>
        <v>32536</v>
      </c>
      <c r="O35" s="117"/>
      <c r="P35" s="74">
        <f t="shared" si="3"/>
        <v>16268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30119.999999999996</v>
      </c>
      <c r="K36" s="126"/>
      <c r="L36" s="127">
        <f t="shared" si="1"/>
        <v>15059.999999999998</v>
      </c>
      <c r="M36" s="109"/>
      <c r="N36" s="58">
        <f t="shared" si="2"/>
        <v>34860</v>
      </c>
      <c r="O36" s="107"/>
      <c r="P36" s="62">
        <f t="shared" si="3"/>
        <v>17430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32127.999999999996</v>
      </c>
      <c r="K37" s="124"/>
      <c r="L37" s="125">
        <f t="shared" si="1"/>
        <v>16063.999999999998</v>
      </c>
      <c r="M37" s="119"/>
      <c r="N37" s="70">
        <f t="shared" si="2"/>
        <v>37184</v>
      </c>
      <c r="O37" s="117"/>
      <c r="P37" s="74">
        <f t="shared" si="3"/>
        <v>18592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34135.999999999993</v>
      </c>
      <c r="K38" s="126"/>
      <c r="L38" s="127">
        <f t="shared" si="1"/>
        <v>17067.999999999996</v>
      </c>
      <c r="M38" s="109"/>
      <c r="N38" s="58">
        <f t="shared" si="2"/>
        <v>39508</v>
      </c>
      <c r="O38" s="107"/>
      <c r="P38" s="62">
        <f t="shared" si="3"/>
        <v>19754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36143.999999999993</v>
      </c>
      <c r="K39" s="124"/>
      <c r="L39" s="125">
        <f t="shared" si="1"/>
        <v>18071.999999999996</v>
      </c>
      <c r="M39" s="119"/>
      <c r="N39" s="70">
        <f t="shared" si="2"/>
        <v>41832</v>
      </c>
      <c r="O39" s="117"/>
      <c r="P39" s="74">
        <f t="shared" si="3"/>
        <v>20916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38151.999999999993</v>
      </c>
      <c r="K40" s="126"/>
      <c r="L40" s="127">
        <f t="shared" si="1"/>
        <v>19075.999999999996</v>
      </c>
      <c r="M40" s="109"/>
      <c r="N40" s="58">
        <f t="shared" si="2"/>
        <v>44156</v>
      </c>
      <c r="O40" s="107"/>
      <c r="P40" s="62">
        <f t="shared" si="3"/>
        <v>22078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41163.999999999993</v>
      </c>
      <c r="K41" s="124"/>
      <c r="L41" s="125">
        <f t="shared" si="1"/>
        <v>20581.999999999996</v>
      </c>
      <c r="M41" s="119"/>
      <c r="N41" s="70">
        <f t="shared" si="2"/>
        <v>47642</v>
      </c>
      <c r="O41" s="117"/>
      <c r="P41" s="74">
        <f t="shared" si="3"/>
        <v>23821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44175.999999999993</v>
      </c>
      <c r="K42" s="126"/>
      <c r="L42" s="127">
        <f t="shared" si="1"/>
        <v>22087.999999999996</v>
      </c>
      <c r="M42" s="109"/>
      <c r="N42" s="58">
        <f t="shared" si="2"/>
        <v>51128</v>
      </c>
      <c r="O42" s="107"/>
      <c r="P42" s="62">
        <f t="shared" si="3"/>
        <v>25564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47187.999999999993</v>
      </c>
      <c r="K43" s="124"/>
      <c r="L43" s="125">
        <f t="shared" si="1"/>
        <v>23593.999999999996</v>
      </c>
      <c r="M43" s="119"/>
      <c r="N43" s="70">
        <f t="shared" si="2"/>
        <v>54614</v>
      </c>
      <c r="O43" s="117"/>
      <c r="P43" s="74">
        <f t="shared" si="3"/>
        <v>27307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50199.999999999993</v>
      </c>
      <c r="K44" s="126"/>
      <c r="L44" s="127">
        <f t="shared" si="1"/>
        <v>25099.999999999996</v>
      </c>
      <c r="M44" s="109"/>
      <c r="N44" s="58">
        <f t="shared" si="2"/>
        <v>58100</v>
      </c>
      <c r="O44" s="107"/>
      <c r="P44" s="62">
        <f t="shared" si="3"/>
        <v>29050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53211.999999999993</v>
      </c>
      <c r="K45" s="124"/>
      <c r="L45" s="125">
        <f t="shared" si="1"/>
        <v>26605.999999999996</v>
      </c>
      <c r="M45" s="119"/>
      <c r="N45" s="70">
        <f t="shared" si="2"/>
        <v>61586</v>
      </c>
      <c r="O45" s="117"/>
      <c r="P45" s="74">
        <f t="shared" si="3"/>
        <v>30793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56223.999999999993</v>
      </c>
      <c r="K46" s="126"/>
      <c r="L46" s="127">
        <f t="shared" si="1"/>
        <v>28111.999999999996</v>
      </c>
      <c r="M46" s="109"/>
      <c r="N46" s="58">
        <f t="shared" si="2"/>
        <v>65072</v>
      </c>
      <c r="O46" s="107"/>
      <c r="P46" s="62">
        <f t="shared" si="3"/>
        <v>32536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59235.999999999993</v>
      </c>
      <c r="K47" s="124"/>
      <c r="L47" s="125">
        <f t="shared" si="1"/>
        <v>29617.999999999996</v>
      </c>
      <c r="M47" s="119"/>
      <c r="N47" s="70">
        <f t="shared" si="2"/>
        <v>68558</v>
      </c>
      <c r="O47" s="117"/>
      <c r="P47" s="74">
        <f t="shared" si="3"/>
        <v>34279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62247.999999999993</v>
      </c>
      <c r="K48" s="126"/>
      <c r="L48" s="127">
        <f t="shared" si="1"/>
        <v>31123.999999999996</v>
      </c>
      <c r="M48" s="109"/>
      <c r="N48" s="58">
        <f t="shared" si="2"/>
        <v>72044</v>
      </c>
      <c r="O48" s="107"/>
      <c r="P48" s="62">
        <f t="shared" si="3"/>
        <v>36022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65259.999999999993</v>
      </c>
      <c r="K49" s="124"/>
      <c r="L49" s="125">
        <f t="shared" si="1"/>
        <v>32629.999999999996</v>
      </c>
      <c r="M49" s="119"/>
      <c r="N49" s="70">
        <f t="shared" si="2"/>
        <v>75530</v>
      </c>
      <c r="O49" s="117"/>
      <c r="P49" s="74">
        <f t="shared" si="3"/>
        <v>37765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68271.999999999985</v>
      </c>
      <c r="K50" s="126"/>
      <c r="L50" s="127">
        <f t="shared" si="1"/>
        <v>34135.999999999993</v>
      </c>
      <c r="M50" s="109"/>
      <c r="N50" s="58">
        <f t="shared" si="2"/>
        <v>79016</v>
      </c>
      <c r="O50" s="107"/>
      <c r="P50" s="62">
        <f t="shared" si="3"/>
        <v>39508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71283.999999999985</v>
      </c>
      <c r="K51" s="124"/>
      <c r="L51" s="125">
        <f t="shared" si="1"/>
        <v>35641.999999999993</v>
      </c>
      <c r="M51" s="119"/>
      <c r="N51" s="70">
        <f t="shared" si="2"/>
        <v>82502</v>
      </c>
      <c r="O51" s="117"/>
      <c r="P51" s="74">
        <f t="shared" si="3"/>
        <v>41251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75299.999999999985</v>
      </c>
      <c r="K52" s="126"/>
      <c r="L52" s="127">
        <f t="shared" si="1"/>
        <v>37649.999999999993</v>
      </c>
      <c r="M52" s="109"/>
      <c r="N52" s="58">
        <f t="shared" si="2"/>
        <v>87150</v>
      </c>
      <c r="O52" s="107"/>
      <c r="P52" s="62">
        <f t="shared" si="3"/>
        <v>43575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79315.999999999985</v>
      </c>
      <c r="K53" s="124"/>
      <c r="L53" s="125">
        <f t="shared" si="1"/>
        <v>39657.999999999993</v>
      </c>
      <c r="M53" s="119"/>
      <c r="N53" s="70">
        <f t="shared" si="2"/>
        <v>91798</v>
      </c>
      <c r="O53" s="117"/>
      <c r="P53" s="74">
        <f t="shared" si="3"/>
        <v>45899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83331.999999999985</v>
      </c>
      <c r="K54" s="126"/>
      <c r="L54" s="127">
        <f t="shared" si="1"/>
        <v>41665.999999999993</v>
      </c>
      <c r="M54" s="109"/>
      <c r="N54" s="58">
        <f t="shared" si="2"/>
        <v>96446</v>
      </c>
      <c r="O54" s="107"/>
      <c r="P54" s="62">
        <f t="shared" si="3"/>
        <v>48223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88351.999999999985</v>
      </c>
      <c r="K55" s="43"/>
      <c r="L55" s="145">
        <f t="shared" si="1"/>
        <v>44175.999999999993</v>
      </c>
      <c r="M55" s="146"/>
      <c r="N55" s="70">
        <f t="shared" si="2"/>
        <v>102256</v>
      </c>
      <c r="O55" s="147"/>
      <c r="P55" s="74">
        <f t="shared" si="3"/>
        <v>51128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93371.999999999985</v>
      </c>
      <c r="K56" s="56"/>
      <c r="L56" s="149">
        <f t="shared" si="1"/>
        <v>46685.999999999993</v>
      </c>
      <c r="M56" s="93"/>
      <c r="N56" s="58">
        <f t="shared" si="2"/>
        <v>108066</v>
      </c>
      <c r="O56" s="91"/>
      <c r="P56" s="62">
        <f t="shared" si="3"/>
        <v>54033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98391.999999999985</v>
      </c>
      <c r="K57" s="79"/>
      <c r="L57" s="80">
        <f t="shared" si="1"/>
        <v>49195.999999999993</v>
      </c>
      <c r="M57" s="81"/>
      <c r="N57" s="70">
        <f t="shared" si="2"/>
        <v>113876</v>
      </c>
      <c r="O57" s="79"/>
      <c r="P57" s="74">
        <f t="shared" si="3"/>
        <v>56938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103411.99999999999</v>
      </c>
      <c r="K58" s="91"/>
      <c r="L58" s="92">
        <f t="shared" si="1"/>
        <v>51705.999999999993</v>
      </c>
      <c r="M58" s="93"/>
      <c r="N58" s="58">
        <f t="shared" si="2"/>
        <v>119686</v>
      </c>
      <c r="O58" s="91"/>
      <c r="P58" s="62">
        <f t="shared" si="3"/>
        <v>59843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109435.99999999999</v>
      </c>
      <c r="K59" s="79"/>
      <c r="L59" s="80">
        <f t="shared" si="1"/>
        <v>54717.999999999993</v>
      </c>
      <c r="M59" s="81"/>
      <c r="N59" s="70">
        <f t="shared" si="2"/>
        <v>126658</v>
      </c>
      <c r="O59" s="79"/>
      <c r="P59" s="74">
        <f t="shared" si="3"/>
        <v>63329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115459.99999999999</v>
      </c>
      <c r="K60" s="91"/>
      <c r="L60" s="92">
        <f t="shared" si="1"/>
        <v>57729.999999999993</v>
      </c>
      <c r="M60" s="93"/>
      <c r="N60" s="58">
        <f t="shared" si="2"/>
        <v>133630</v>
      </c>
      <c r="O60" s="91"/>
      <c r="P60" s="62">
        <f t="shared" si="3"/>
        <v>66815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121483.99999999999</v>
      </c>
      <c r="K61" s="162"/>
      <c r="L61" s="163">
        <f t="shared" si="1"/>
        <v>60741.999999999993</v>
      </c>
      <c r="M61" s="157"/>
      <c r="N61" s="164">
        <f t="shared" si="2"/>
        <v>140602</v>
      </c>
      <c r="O61" s="162"/>
      <c r="P61" s="165">
        <f t="shared" si="3"/>
        <v>70301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0.10039999999999999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E91" sqref="E91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9.98E-2</v>
      </c>
      <c r="K10" s="227"/>
      <c r="L10" s="227"/>
      <c r="M10" s="228"/>
      <c r="N10" s="226">
        <f>VLOOKUP(B5,org!A2:E48,5,FALSE)</f>
        <v>0.11560000000000001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5788.4</v>
      </c>
      <c r="K15" s="46"/>
      <c r="L15" s="47">
        <f>J15/2</f>
        <v>2894.2</v>
      </c>
      <c r="M15" s="42"/>
      <c r="N15" s="45">
        <f>C15*$N$10</f>
        <v>6704.8</v>
      </c>
      <c r="O15" s="46"/>
      <c r="P15" s="47">
        <f>N15/2</f>
        <v>3352.4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6786.4</v>
      </c>
      <c r="K16" s="59"/>
      <c r="L16" s="60">
        <f t="shared" ref="L16:L61" si="1">J16/2</f>
        <v>3393.2</v>
      </c>
      <c r="M16" s="61"/>
      <c r="N16" s="58">
        <f t="shared" ref="N16:N61" si="2">C16*$N$10</f>
        <v>7860.8</v>
      </c>
      <c r="O16" s="59"/>
      <c r="P16" s="62">
        <f t="shared" ref="P16:P61" si="3">N16/2</f>
        <v>3930.4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7784.4</v>
      </c>
      <c r="K17" s="71"/>
      <c r="L17" s="72">
        <f t="shared" si="1"/>
        <v>3892.2</v>
      </c>
      <c r="M17" s="73"/>
      <c r="N17" s="70">
        <f t="shared" si="2"/>
        <v>9016.8000000000011</v>
      </c>
      <c r="O17" s="71"/>
      <c r="P17" s="74">
        <f t="shared" si="3"/>
        <v>4508.4000000000005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8782.4</v>
      </c>
      <c r="K18" s="59"/>
      <c r="L18" s="60">
        <f t="shared" si="1"/>
        <v>4391.2</v>
      </c>
      <c r="M18" s="61"/>
      <c r="N18" s="58">
        <f>C18*$N$10</f>
        <v>10172.800000000001</v>
      </c>
      <c r="O18" s="59"/>
      <c r="P18" s="62">
        <f t="shared" si="3"/>
        <v>5086.4000000000005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9780.4</v>
      </c>
      <c r="K19" s="79"/>
      <c r="L19" s="80">
        <f t="shared" si="1"/>
        <v>4890.2</v>
      </c>
      <c r="M19" s="81"/>
      <c r="N19" s="70">
        <f t="shared" si="2"/>
        <v>11328.800000000001</v>
      </c>
      <c r="O19" s="79"/>
      <c r="P19" s="74">
        <f t="shared" si="3"/>
        <v>5664.4000000000005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10379.200000000001</v>
      </c>
      <c r="K20" s="91"/>
      <c r="L20" s="92">
        <f t="shared" si="1"/>
        <v>5189.6000000000004</v>
      </c>
      <c r="M20" s="93"/>
      <c r="N20" s="58">
        <f t="shared" si="2"/>
        <v>12022.400000000001</v>
      </c>
      <c r="O20" s="91"/>
      <c r="P20" s="62">
        <f t="shared" si="3"/>
        <v>6011.2000000000007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10978</v>
      </c>
      <c r="K21" s="79"/>
      <c r="L21" s="80">
        <f t="shared" si="1"/>
        <v>5489</v>
      </c>
      <c r="M21" s="81"/>
      <c r="N21" s="70">
        <f t="shared" si="2"/>
        <v>12716.000000000002</v>
      </c>
      <c r="O21" s="79"/>
      <c r="P21" s="74">
        <f t="shared" si="3"/>
        <v>6358.0000000000009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11776.4</v>
      </c>
      <c r="K22" s="91"/>
      <c r="L22" s="92">
        <f t="shared" si="1"/>
        <v>5888.2</v>
      </c>
      <c r="M22" s="93"/>
      <c r="N22" s="58">
        <f t="shared" si="2"/>
        <v>13640.800000000001</v>
      </c>
      <c r="O22" s="91"/>
      <c r="P22" s="62">
        <f t="shared" si="3"/>
        <v>6820.4000000000005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12574.8</v>
      </c>
      <c r="K23" s="79"/>
      <c r="L23" s="80">
        <f t="shared" si="1"/>
        <v>6287.4</v>
      </c>
      <c r="M23" s="81"/>
      <c r="N23" s="70">
        <f t="shared" si="2"/>
        <v>14565.6</v>
      </c>
      <c r="O23" s="79"/>
      <c r="P23" s="74">
        <f t="shared" si="3"/>
        <v>7282.8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13373.2</v>
      </c>
      <c r="K24" s="107"/>
      <c r="L24" s="108">
        <f t="shared" si="1"/>
        <v>6686.6</v>
      </c>
      <c r="M24" s="109"/>
      <c r="N24" s="58">
        <f t="shared" si="2"/>
        <v>15490.400000000001</v>
      </c>
      <c r="O24" s="107"/>
      <c r="P24" s="62">
        <f t="shared" si="3"/>
        <v>7745.2000000000007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14171.6</v>
      </c>
      <c r="K25" s="117"/>
      <c r="L25" s="118">
        <f t="shared" si="1"/>
        <v>7085.8</v>
      </c>
      <c r="M25" s="119"/>
      <c r="N25" s="70">
        <f t="shared" si="2"/>
        <v>16415.2</v>
      </c>
      <c r="O25" s="117"/>
      <c r="P25" s="74">
        <f t="shared" si="3"/>
        <v>8207.6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14970</v>
      </c>
      <c r="K26" s="107"/>
      <c r="L26" s="108">
        <f t="shared" si="1"/>
        <v>7485</v>
      </c>
      <c r="M26" s="109"/>
      <c r="N26" s="58">
        <f t="shared" si="2"/>
        <v>17340</v>
      </c>
      <c r="O26" s="107"/>
      <c r="P26" s="62">
        <f t="shared" si="3"/>
        <v>8670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15968</v>
      </c>
      <c r="K27" s="117"/>
      <c r="L27" s="118">
        <f t="shared" si="1"/>
        <v>7984</v>
      </c>
      <c r="M27" s="119"/>
      <c r="N27" s="70">
        <f t="shared" si="2"/>
        <v>18496</v>
      </c>
      <c r="O27" s="117"/>
      <c r="P27" s="74">
        <f t="shared" si="3"/>
        <v>9248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16966</v>
      </c>
      <c r="K28" s="107"/>
      <c r="L28" s="108">
        <f t="shared" si="1"/>
        <v>8483</v>
      </c>
      <c r="M28" s="109"/>
      <c r="N28" s="58">
        <f t="shared" si="2"/>
        <v>19652</v>
      </c>
      <c r="O28" s="107"/>
      <c r="P28" s="62">
        <f t="shared" si="3"/>
        <v>9826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17964</v>
      </c>
      <c r="K29" s="117"/>
      <c r="L29" s="118">
        <f t="shared" si="1"/>
        <v>8982</v>
      </c>
      <c r="M29" s="119"/>
      <c r="N29" s="70">
        <f t="shared" si="2"/>
        <v>20808</v>
      </c>
      <c r="O29" s="117"/>
      <c r="P29" s="74">
        <f t="shared" si="3"/>
        <v>10404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18962</v>
      </c>
      <c r="K30" s="107"/>
      <c r="L30" s="108">
        <f t="shared" si="1"/>
        <v>9481</v>
      </c>
      <c r="M30" s="109"/>
      <c r="N30" s="58">
        <f t="shared" si="2"/>
        <v>21964</v>
      </c>
      <c r="O30" s="107"/>
      <c r="P30" s="62">
        <f t="shared" si="3"/>
        <v>10982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19960</v>
      </c>
      <c r="K31" s="124"/>
      <c r="L31" s="125">
        <f t="shared" si="1"/>
        <v>9980</v>
      </c>
      <c r="M31" s="119"/>
      <c r="N31" s="70">
        <f t="shared" si="2"/>
        <v>23120</v>
      </c>
      <c r="O31" s="117"/>
      <c r="P31" s="74">
        <f t="shared" si="3"/>
        <v>11560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21956</v>
      </c>
      <c r="K32" s="126"/>
      <c r="L32" s="127">
        <f t="shared" si="1"/>
        <v>10978</v>
      </c>
      <c r="M32" s="109"/>
      <c r="N32" s="58">
        <f t="shared" si="2"/>
        <v>25432.000000000004</v>
      </c>
      <c r="O32" s="107"/>
      <c r="P32" s="62">
        <f t="shared" si="3"/>
        <v>12716.000000000002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23952</v>
      </c>
      <c r="K33" s="124"/>
      <c r="L33" s="125">
        <f t="shared" si="1"/>
        <v>11976</v>
      </c>
      <c r="M33" s="119"/>
      <c r="N33" s="70">
        <f t="shared" si="2"/>
        <v>27744.000000000004</v>
      </c>
      <c r="O33" s="117"/>
      <c r="P33" s="74">
        <f t="shared" si="3"/>
        <v>13872.000000000002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25948</v>
      </c>
      <c r="K34" s="126"/>
      <c r="L34" s="127">
        <f t="shared" si="1"/>
        <v>12974</v>
      </c>
      <c r="M34" s="109"/>
      <c r="N34" s="58">
        <f t="shared" si="2"/>
        <v>30056.000000000004</v>
      </c>
      <c r="O34" s="107"/>
      <c r="P34" s="62">
        <f t="shared" si="3"/>
        <v>15028.000000000002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27944</v>
      </c>
      <c r="K35" s="124"/>
      <c r="L35" s="125">
        <f t="shared" si="1"/>
        <v>13972</v>
      </c>
      <c r="M35" s="119"/>
      <c r="N35" s="70">
        <f t="shared" si="2"/>
        <v>32368.000000000004</v>
      </c>
      <c r="O35" s="117"/>
      <c r="P35" s="74">
        <f t="shared" si="3"/>
        <v>16184.000000000002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29940</v>
      </c>
      <c r="K36" s="126"/>
      <c r="L36" s="127">
        <f t="shared" si="1"/>
        <v>14970</v>
      </c>
      <c r="M36" s="109"/>
      <c r="N36" s="58">
        <f t="shared" si="2"/>
        <v>34680</v>
      </c>
      <c r="O36" s="107"/>
      <c r="P36" s="62">
        <f t="shared" si="3"/>
        <v>17340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31936</v>
      </c>
      <c r="K37" s="124"/>
      <c r="L37" s="125">
        <f t="shared" si="1"/>
        <v>15968</v>
      </c>
      <c r="M37" s="119"/>
      <c r="N37" s="70">
        <f t="shared" si="2"/>
        <v>36992</v>
      </c>
      <c r="O37" s="117"/>
      <c r="P37" s="74">
        <f t="shared" si="3"/>
        <v>18496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33932</v>
      </c>
      <c r="K38" s="126"/>
      <c r="L38" s="127">
        <f t="shared" si="1"/>
        <v>16966</v>
      </c>
      <c r="M38" s="109"/>
      <c r="N38" s="58">
        <f t="shared" si="2"/>
        <v>39304</v>
      </c>
      <c r="O38" s="107"/>
      <c r="P38" s="62">
        <f t="shared" si="3"/>
        <v>19652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35928</v>
      </c>
      <c r="K39" s="124"/>
      <c r="L39" s="125">
        <f t="shared" si="1"/>
        <v>17964</v>
      </c>
      <c r="M39" s="119"/>
      <c r="N39" s="70">
        <f t="shared" si="2"/>
        <v>41616</v>
      </c>
      <c r="O39" s="117"/>
      <c r="P39" s="74">
        <f t="shared" si="3"/>
        <v>20808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37924</v>
      </c>
      <c r="K40" s="126"/>
      <c r="L40" s="127">
        <f t="shared" si="1"/>
        <v>18962</v>
      </c>
      <c r="M40" s="109"/>
      <c r="N40" s="58">
        <f t="shared" si="2"/>
        <v>43928</v>
      </c>
      <c r="O40" s="107"/>
      <c r="P40" s="62">
        <f t="shared" si="3"/>
        <v>21964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40918</v>
      </c>
      <c r="K41" s="124"/>
      <c r="L41" s="125">
        <f t="shared" si="1"/>
        <v>20459</v>
      </c>
      <c r="M41" s="119"/>
      <c r="N41" s="70">
        <f t="shared" si="2"/>
        <v>47396</v>
      </c>
      <c r="O41" s="117"/>
      <c r="P41" s="74">
        <f t="shared" si="3"/>
        <v>23698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43912</v>
      </c>
      <c r="K42" s="126"/>
      <c r="L42" s="127">
        <f t="shared" si="1"/>
        <v>21956</v>
      </c>
      <c r="M42" s="109"/>
      <c r="N42" s="58">
        <f t="shared" si="2"/>
        <v>50864.000000000007</v>
      </c>
      <c r="O42" s="107"/>
      <c r="P42" s="62">
        <f t="shared" si="3"/>
        <v>25432.000000000004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46906</v>
      </c>
      <c r="K43" s="124"/>
      <c r="L43" s="125">
        <f t="shared" si="1"/>
        <v>23453</v>
      </c>
      <c r="M43" s="119"/>
      <c r="N43" s="70">
        <f t="shared" si="2"/>
        <v>54332.000000000007</v>
      </c>
      <c r="O43" s="117"/>
      <c r="P43" s="74">
        <f t="shared" si="3"/>
        <v>27166.000000000004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49900</v>
      </c>
      <c r="K44" s="126"/>
      <c r="L44" s="127">
        <f t="shared" si="1"/>
        <v>24950</v>
      </c>
      <c r="M44" s="109"/>
      <c r="N44" s="58">
        <f t="shared" si="2"/>
        <v>57800.000000000007</v>
      </c>
      <c r="O44" s="107"/>
      <c r="P44" s="62">
        <f t="shared" si="3"/>
        <v>28900.000000000004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52894</v>
      </c>
      <c r="K45" s="124"/>
      <c r="L45" s="125">
        <f t="shared" si="1"/>
        <v>26447</v>
      </c>
      <c r="M45" s="119"/>
      <c r="N45" s="70">
        <f t="shared" si="2"/>
        <v>61268.000000000007</v>
      </c>
      <c r="O45" s="117"/>
      <c r="P45" s="74">
        <f t="shared" si="3"/>
        <v>30634.000000000004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55888</v>
      </c>
      <c r="K46" s="126"/>
      <c r="L46" s="127">
        <f t="shared" si="1"/>
        <v>27944</v>
      </c>
      <c r="M46" s="109"/>
      <c r="N46" s="58">
        <f t="shared" si="2"/>
        <v>64736.000000000007</v>
      </c>
      <c r="O46" s="107"/>
      <c r="P46" s="62">
        <f t="shared" si="3"/>
        <v>32368.000000000004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58882</v>
      </c>
      <c r="K47" s="124"/>
      <c r="L47" s="125">
        <f t="shared" si="1"/>
        <v>29441</v>
      </c>
      <c r="M47" s="119"/>
      <c r="N47" s="70">
        <f t="shared" si="2"/>
        <v>68204</v>
      </c>
      <c r="O47" s="117"/>
      <c r="P47" s="74">
        <f t="shared" si="3"/>
        <v>34102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61876</v>
      </c>
      <c r="K48" s="126"/>
      <c r="L48" s="127">
        <f t="shared" si="1"/>
        <v>30938</v>
      </c>
      <c r="M48" s="109"/>
      <c r="N48" s="58">
        <f t="shared" si="2"/>
        <v>71672</v>
      </c>
      <c r="O48" s="107"/>
      <c r="P48" s="62">
        <f t="shared" si="3"/>
        <v>35836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64870</v>
      </c>
      <c r="K49" s="124"/>
      <c r="L49" s="125">
        <f t="shared" si="1"/>
        <v>32435</v>
      </c>
      <c r="M49" s="119"/>
      <c r="N49" s="70">
        <f t="shared" si="2"/>
        <v>75140</v>
      </c>
      <c r="O49" s="117"/>
      <c r="P49" s="74">
        <f t="shared" si="3"/>
        <v>37570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67864</v>
      </c>
      <c r="K50" s="126"/>
      <c r="L50" s="127">
        <f t="shared" si="1"/>
        <v>33932</v>
      </c>
      <c r="M50" s="109"/>
      <c r="N50" s="58">
        <f t="shared" si="2"/>
        <v>78608</v>
      </c>
      <c r="O50" s="107"/>
      <c r="P50" s="62">
        <f t="shared" si="3"/>
        <v>39304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70858</v>
      </c>
      <c r="K51" s="124"/>
      <c r="L51" s="125">
        <f t="shared" si="1"/>
        <v>35429</v>
      </c>
      <c r="M51" s="119"/>
      <c r="N51" s="70">
        <f t="shared" si="2"/>
        <v>82076</v>
      </c>
      <c r="O51" s="117"/>
      <c r="P51" s="74">
        <f t="shared" si="3"/>
        <v>41038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74850</v>
      </c>
      <c r="K52" s="126"/>
      <c r="L52" s="127">
        <f t="shared" si="1"/>
        <v>37425</v>
      </c>
      <c r="M52" s="109"/>
      <c r="N52" s="58">
        <f t="shared" si="2"/>
        <v>86700</v>
      </c>
      <c r="O52" s="107"/>
      <c r="P52" s="62">
        <f t="shared" si="3"/>
        <v>43350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78842</v>
      </c>
      <c r="K53" s="124"/>
      <c r="L53" s="125">
        <f t="shared" si="1"/>
        <v>39421</v>
      </c>
      <c r="M53" s="119"/>
      <c r="N53" s="70">
        <f t="shared" si="2"/>
        <v>91324</v>
      </c>
      <c r="O53" s="117"/>
      <c r="P53" s="74">
        <f t="shared" si="3"/>
        <v>45662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82834</v>
      </c>
      <c r="K54" s="126"/>
      <c r="L54" s="127">
        <f t="shared" si="1"/>
        <v>41417</v>
      </c>
      <c r="M54" s="109"/>
      <c r="N54" s="58">
        <f t="shared" si="2"/>
        <v>95948</v>
      </c>
      <c r="O54" s="107"/>
      <c r="P54" s="62">
        <f t="shared" si="3"/>
        <v>47974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87824</v>
      </c>
      <c r="K55" s="43"/>
      <c r="L55" s="145">
        <f t="shared" si="1"/>
        <v>43912</v>
      </c>
      <c r="M55" s="146"/>
      <c r="N55" s="70">
        <f t="shared" si="2"/>
        <v>101728.00000000001</v>
      </c>
      <c r="O55" s="147"/>
      <c r="P55" s="74">
        <f t="shared" si="3"/>
        <v>50864.000000000007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92814</v>
      </c>
      <c r="K56" s="56"/>
      <c r="L56" s="149">
        <f t="shared" si="1"/>
        <v>46407</v>
      </c>
      <c r="M56" s="93"/>
      <c r="N56" s="58">
        <f t="shared" si="2"/>
        <v>107508.00000000001</v>
      </c>
      <c r="O56" s="91"/>
      <c r="P56" s="62">
        <f t="shared" si="3"/>
        <v>53754.000000000007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97804</v>
      </c>
      <c r="K57" s="79"/>
      <c r="L57" s="80">
        <f t="shared" si="1"/>
        <v>48902</v>
      </c>
      <c r="M57" s="81"/>
      <c r="N57" s="70">
        <f t="shared" si="2"/>
        <v>113288.00000000001</v>
      </c>
      <c r="O57" s="79"/>
      <c r="P57" s="74">
        <f t="shared" si="3"/>
        <v>56644.000000000007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102794</v>
      </c>
      <c r="K58" s="91"/>
      <c r="L58" s="92">
        <f t="shared" si="1"/>
        <v>51397</v>
      </c>
      <c r="M58" s="93"/>
      <c r="N58" s="58">
        <f t="shared" si="2"/>
        <v>119068.00000000001</v>
      </c>
      <c r="O58" s="91"/>
      <c r="P58" s="62">
        <f t="shared" si="3"/>
        <v>59534.000000000007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108782</v>
      </c>
      <c r="K59" s="79"/>
      <c r="L59" s="80">
        <f t="shared" si="1"/>
        <v>54391</v>
      </c>
      <c r="M59" s="81"/>
      <c r="N59" s="70">
        <f t="shared" si="2"/>
        <v>126004.00000000001</v>
      </c>
      <c r="O59" s="79"/>
      <c r="P59" s="74">
        <f t="shared" si="3"/>
        <v>63002.000000000007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114770</v>
      </c>
      <c r="K60" s="91"/>
      <c r="L60" s="92">
        <f t="shared" si="1"/>
        <v>57385</v>
      </c>
      <c r="M60" s="93"/>
      <c r="N60" s="58">
        <f t="shared" si="2"/>
        <v>132940</v>
      </c>
      <c r="O60" s="91"/>
      <c r="P60" s="62">
        <f t="shared" si="3"/>
        <v>66470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120758</v>
      </c>
      <c r="K61" s="162"/>
      <c r="L61" s="163">
        <f t="shared" si="1"/>
        <v>60379</v>
      </c>
      <c r="M61" s="157"/>
      <c r="N61" s="164">
        <f t="shared" si="2"/>
        <v>139876</v>
      </c>
      <c r="O61" s="162"/>
      <c r="P61" s="165">
        <f t="shared" si="3"/>
        <v>69938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69"/>
    </row>
    <row r="72" spans="1:26" s="21" customFormat="1" ht="5.0999999999999996" customHeight="1">
      <c r="A72" s="171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173"/>
      <c r="Z72" s="174"/>
    </row>
    <row r="73" spans="1:26" s="21" customFormat="1" ht="12.75" customHeight="1">
      <c r="A73" s="262" t="s">
        <v>92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175"/>
      <c r="S73" s="175"/>
      <c r="T73" s="175"/>
      <c r="U73" s="175"/>
      <c r="V73" s="175"/>
      <c r="W73" s="175"/>
      <c r="X73" s="175"/>
      <c r="Y73" s="175"/>
      <c r="Z73" s="176"/>
    </row>
    <row r="74" spans="1:26" s="21" customFormat="1" ht="12.75" customHeight="1">
      <c r="A74" s="259" t="s">
        <v>162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163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12.75" customHeight="1">
      <c r="A76" s="259" t="s">
        <v>164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1"/>
      <c r="W76" s="261"/>
      <c r="X76" s="261"/>
      <c r="Y76" s="261"/>
      <c r="Z76" s="177"/>
    </row>
    <row r="77" spans="1:26" s="21" customFormat="1" ht="3.75" customHeight="1">
      <c r="A77" s="285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178"/>
      <c r="S77" s="178"/>
      <c r="T77" s="178"/>
      <c r="U77" s="178"/>
      <c r="V77" s="178"/>
      <c r="W77" s="178"/>
      <c r="X77" s="178"/>
      <c r="Y77" s="178"/>
      <c r="Z77" s="177"/>
    </row>
    <row r="78" spans="1:26" s="21" customFormat="1" ht="12.75" customHeight="1">
      <c r="A78" s="262" t="s">
        <v>95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178"/>
      <c r="Z78" s="177"/>
    </row>
    <row r="79" spans="1:26" s="21" customFormat="1" ht="12.75" customHeight="1">
      <c r="A79" s="287" t="s">
        <v>93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90"/>
      <c r="W79" s="290"/>
      <c r="X79" s="290"/>
      <c r="Y79" s="178"/>
      <c r="Z79" s="177"/>
    </row>
    <row r="80" spans="1:26" s="21" customFormat="1" ht="3.75" customHeight="1">
      <c r="A80" s="179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62" t="s">
        <v>96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178"/>
      <c r="S81" s="178"/>
      <c r="T81" s="178"/>
      <c r="U81" s="178"/>
      <c r="V81" s="178"/>
      <c r="W81" s="178"/>
      <c r="X81" s="178"/>
      <c r="Y81" s="178"/>
      <c r="Z81" s="177"/>
    </row>
    <row r="82" spans="1:26" s="21" customFormat="1" ht="12.75" customHeight="1">
      <c r="A82" s="259" t="s">
        <v>94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1"/>
      <c r="W82" s="178"/>
      <c r="X82" s="178"/>
      <c r="Y82" s="178"/>
      <c r="Z82" s="177"/>
    </row>
    <row r="83" spans="1:26" s="21" customFormat="1" ht="12.75" customHeight="1">
      <c r="A83" s="287" t="s">
        <v>165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177"/>
    </row>
    <row r="84" spans="1:26" s="21" customFormat="1" ht="3" customHeight="1">
      <c r="A84" s="179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7"/>
    </row>
    <row r="85" spans="1:26" s="21" customFormat="1" ht="12" customHeight="1">
      <c r="A85" s="262" t="s">
        <v>166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178"/>
      <c r="X85" s="178"/>
      <c r="Y85" s="178"/>
      <c r="Z85" s="177"/>
    </row>
    <row r="86" spans="1:26" s="21" customFormat="1" ht="12" customHeight="1">
      <c r="A86" s="287" t="s">
        <v>167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177"/>
    </row>
    <row r="87" spans="1:26" s="21" customFormat="1" ht="12" customHeight="1">
      <c r="A87" s="259" t="s">
        <v>168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177"/>
    </row>
    <row r="88" spans="1:26" s="21" customFormat="1" ht="5.0999999999999996" customHeight="1">
      <c r="A88" s="190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80"/>
      <c r="S88" s="180"/>
      <c r="T88" s="180"/>
      <c r="U88" s="180"/>
      <c r="V88" s="180"/>
      <c r="W88" s="180"/>
      <c r="X88" s="180"/>
      <c r="Y88" s="180"/>
      <c r="Z88" s="181"/>
    </row>
    <row r="89" spans="1:26" s="21" customFormat="1" ht="1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7">
    <mergeCell ref="A86:Y86"/>
    <mergeCell ref="A78:X78"/>
    <mergeCell ref="A76:Y76"/>
    <mergeCell ref="A77:Q77"/>
    <mergeCell ref="A79:X79"/>
    <mergeCell ref="A81:Q81"/>
    <mergeCell ref="A82:V82"/>
    <mergeCell ref="A83:Y83"/>
    <mergeCell ref="A85:V85"/>
    <mergeCell ref="A67:Y67"/>
    <mergeCell ref="A63:Z63"/>
    <mergeCell ref="A65:Y65"/>
    <mergeCell ref="N12:O13"/>
    <mergeCell ref="R49:Y61"/>
    <mergeCell ref="V12:W13"/>
    <mergeCell ref="R12:S13"/>
    <mergeCell ref="T12:U13"/>
    <mergeCell ref="A75:Y75"/>
    <mergeCell ref="P12:Q13"/>
    <mergeCell ref="A66:Y66"/>
    <mergeCell ref="V7:Y9"/>
    <mergeCell ref="J10:M11"/>
    <mergeCell ref="X12:Y13"/>
    <mergeCell ref="B12:B13"/>
    <mergeCell ref="A74:Y74"/>
    <mergeCell ref="A69:Y69"/>
    <mergeCell ref="A73:Q73"/>
    <mergeCell ref="N7:Q9"/>
    <mergeCell ref="R7:U9"/>
    <mergeCell ref="N10:Q11"/>
    <mergeCell ref="B3:X4"/>
    <mergeCell ref="V10:Y11"/>
    <mergeCell ref="C12:D13"/>
    <mergeCell ref="E12:F13"/>
    <mergeCell ref="J12:K13"/>
    <mergeCell ref="L12:M13"/>
    <mergeCell ref="R10:U11"/>
    <mergeCell ref="A87:Y87"/>
    <mergeCell ref="A88:Q88"/>
    <mergeCell ref="A89:Z89"/>
    <mergeCell ref="B1:Y2"/>
    <mergeCell ref="B5:Q5"/>
    <mergeCell ref="B6:F11"/>
    <mergeCell ref="G6:I13"/>
    <mergeCell ref="J6:Q6"/>
    <mergeCell ref="R6:Y6"/>
    <mergeCell ref="J7:M9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1" orientation="portrait" horizont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9.98E-2</v>
      </c>
      <c r="K10" s="227"/>
      <c r="L10" s="227"/>
      <c r="M10" s="228"/>
      <c r="N10" s="226">
        <f>VLOOKUP(B5,org!A2:E48,5,FALSE)</f>
        <v>0.11560000000000001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5788.4</v>
      </c>
      <c r="K15" s="46"/>
      <c r="L15" s="47">
        <f>J15/2</f>
        <v>2894.2</v>
      </c>
      <c r="M15" s="42"/>
      <c r="N15" s="45">
        <f>C15*$N$10</f>
        <v>6704.8</v>
      </c>
      <c r="O15" s="46"/>
      <c r="P15" s="47">
        <f>N15/2</f>
        <v>3352.4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6786.4</v>
      </c>
      <c r="K16" s="59"/>
      <c r="L16" s="60">
        <f t="shared" ref="L16:L61" si="1">J16/2</f>
        <v>3393.2</v>
      </c>
      <c r="M16" s="61"/>
      <c r="N16" s="58">
        <f t="shared" ref="N16:N61" si="2">C16*$N$10</f>
        <v>7860.8</v>
      </c>
      <c r="O16" s="59"/>
      <c r="P16" s="62">
        <f t="shared" ref="P16:P61" si="3">N16/2</f>
        <v>3930.4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7784.4</v>
      </c>
      <c r="K17" s="71"/>
      <c r="L17" s="72">
        <f t="shared" si="1"/>
        <v>3892.2</v>
      </c>
      <c r="M17" s="73"/>
      <c r="N17" s="70">
        <f t="shared" si="2"/>
        <v>9016.8000000000011</v>
      </c>
      <c r="O17" s="71"/>
      <c r="P17" s="74">
        <f t="shared" si="3"/>
        <v>4508.4000000000005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8782.4</v>
      </c>
      <c r="K18" s="59"/>
      <c r="L18" s="60">
        <f t="shared" si="1"/>
        <v>4391.2</v>
      </c>
      <c r="M18" s="61"/>
      <c r="N18" s="58">
        <f>C18*$N$10</f>
        <v>10172.800000000001</v>
      </c>
      <c r="O18" s="59"/>
      <c r="P18" s="62">
        <f t="shared" si="3"/>
        <v>5086.4000000000005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9780.4</v>
      </c>
      <c r="K19" s="79"/>
      <c r="L19" s="80">
        <f t="shared" si="1"/>
        <v>4890.2</v>
      </c>
      <c r="M19" s="81"/>
      <c r="N19" s="70">
        <f t="shared" si="2"/>
        <v>11328.800000000001</v>
      </c>
      <c r="O19" s="79"/>
      <c r="P19" s="74">
        <f t="shared" si="3"/>
        <v>5664.4000000000005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10379.200000000001</v>
      </c>
      <c r="K20" s="91"/>
      <c r="L20" s="92">
        <f t="shared" si="1"/>
        <v>5189.6000000000004</v>
      </c>
      <c r="M20" s="93"/>
      <c r="N20" s="58">
        <f t="shared" si="2"/>
        <v>12022.400000000001</v>
      </c>
      <c r="O20" s="91"/>
      <c r="P20" s="62">
        <f t="shared" si="3"/>
        <v>6011.2000000000007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10978</v>
      </c>
      <c r="K21" s="79"/>
      <c r="L21" s="80">
        <f t="shared" si="1"/>
        <v>5489</v>
      </c>
      <c r="M21" s="81"/>
      <c r="N21" s="70">
        <f t="shared" si="2"/>
        <v>12716.000000000002</v>
      </c>
      <c r="O21" s="79"/>
      <c r="P21" s="74">
        <f t="shared" si="3"/>
        <v>6358.0000000000009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11776.4</v>
      </c>
      <c r="K22" s="91"/>
      <c r="L22" s="92">
        <f t="shared" si="1"/>
        <v>5888.2</v>
      </c>
      <c r="M22" s="93"/>
      <c r="N22" s="58">
        <f t="shared" si="2"/>
        <v>13640.800000000001</v>
      </c>
      <c r="O22" s="91"/>
      <c r="P22" s="62">
        <f t="shared" si="3"/>
        <v>6820.4000000000005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12574.8</v>
      </c>
      <c r="K23" s="79"/>
      <c r="L23" s="80">
        <f t="shared" si="1"/>
        <v>6287.4</v>
      </c>
      <c r="M23" s="81"/>
      <c r="N23" s="70">
        <f t="shared" si="2"/>
        <v>14565.6</v>
      </c>
      <c r="O23" s="79"/>
      <c r="P23" s="74">
        <f t="shared" si="3"/>
        <v>7282.8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13373.2</v>
      </c>
      <c r="K24" s="107"/>
      <c r="L24" s="108">
        <f t="shared" si="1"/>
        <v>6686.6</v>
      </c>
      <c r="M24" s="109"/>
      <c r="N24" s="58">
        <f t="shared" si="2"/>
        <v>15490.400000000001</v>
      </c>
      <c r="O24" s="107"/>
      <c r="P24" s="62">
        <f t="shared" si="3"/>
        <v>7745.2000000000007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14171.6</v>
      </c>
      <c r="K25" s="117"/>
      <c r="L25" s="118">
        <f t="shared" si="1"/>
        <v>7085.8</v>
      </c>
      <c r="M25" s="119"/>
      <c r="N25" s="70">
        <f t="shared" si="2"/>
        <v>16415.2</v>
      </c>
      <c r="O25" s="117"/>
      <c r="P25" s="74">
        <f t="shared" si="3"/>
        <v>8207.6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14970</v>
      </c>
      <c r="K26" s="107"/>
      <c r="L26" s="108">
        <f t="shared" si="1"/>
        <v>7485</v>
      </c>
      <c r="M26" s="109"/>
      <c r="N26" s="58">
        <f t="shared" si="2"/>
        <v>17340</v>
      </c>
      <c r="O26" s="107"/>
      <c r="P26" s="62">
        <f t="shared" si="3"/>
        <v>8670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15968</v>
      </c>
      <c r="K27" s="117"/>
      <c r="L27" s="118">
        <f t="shared" si="1"/>
        <v>7984</v>
      </c>
      <c r="M27" s="119"/>
      <c r="N27" s="70">
        <f t="shared" si="2"/>
        <v>18496</v>
      </c>
      <c r="O27" s="117"/>
      <c r="P27" s="74">
        <f t="shared" si="3"/>
        <v>9248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16966</v>
      </c>
      <c r="K28" s="107"/>
      <c r="L28" s="108">
        <f t="shared" si="1"/>
        <v>8483</v>
      </c>
      <c r="M28" s="109"/>
      <c r="N28" s="58">
        <f t="shared" si="2"/>
        <v>19652</v>
      </c>
      <c r="O28" s="107"/>
      <c r="P28" s="62">
        <f t="shared" si="3"/>
        <v>9826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17964</v>
      </c>
      <c r="K29" s="117"/>
      <c r="L29" s="118">
        <f t="shared" si="1"/>
        <v>8982</v>
      </c>
      <c r="M29" s="119"/>
      <c r="N29" s="70">
        <f t="shared" si="2"/>
        <v>20808</v>
      </c>
      <c r="O29" s="117"/>
      <c r="P29" s="74">
        <f t="shared" si="3"/>
        <v>10404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18962</v>
      </c>
      <c r="K30" s="107"/>
      <c r="L30" s="108">
        <f t="shared" si="1"/>
        <v>9481</v>
      </c>
      <c r="M30" s="109"/>
      <c r="N30" s="58">
        <f t="shared" si="2"/>
        <v>21964</v>
      </c>
      <c r="O30" s="107"/>
      <c r="P30" s="62">
        <f t="shared" si="3"/>
        <v>10982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19960</v>
      </c>
      <c r="K31" s="124"/>
      <c r="L31" s="125">
        <f t="shared" si="1"/>
        <v>9980</v>
      </c>
      <c r="M31" s="119"/>
      <c r="N31" s="70">
        <f t="shared" si="2"/>
        <v>23120</v>
      </c>
      <c r="O31" s="117"/>
      <c r="P31" s="74">
        <f t="shared" si="3"/>
        <v>11560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21956</v>
      </c>
      <c r="K32" s="126"/>
      <c r="L32" s="127">
        <f t="shared" si="1"/>
        <v>10978</v>
      </c>
      <c r="M32" s="109"/>
      <c r="N32" s="58">
        <f t="shared" si="2"/>
        <v>25432.000000000004</v>
      </c>
      <c r="O32" s="107"/>
      <c r="P32" s="62">
        <f t="shared" si="3"/>
        <v>12716.000000000002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23952</v>
      </c>
      <c r="K33" s="124"/>
      <c r="L33" s="125">
        <f t="shared" si="1"/>
        <v>11976</v>
      </c>
      <c r="M33" s="119"/>
      <c r="N33" s="70">
        <f t="shared" si="2"/>
        <v>27744.000000000004</v>
      </c>
      <c r="O33" s="117"/>
      <c r="P33" s="74">
        <f t="shared" si="3"/>
        <v>13872.000000000002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25948</v>
      </c>
      <c r="K34" s="126"/>
      <c r="L34" s="127">
        <f t="shared" si="1"/>
        <v>12974</v>
      </c>
      <c r="M34" s="109"/>
      <c r="N34" s="58">
        <f t="shared" si="2"/>
        <v>30056.000000000004</v>
      </c>
      <c r="O34" s="107"/>
      <c r="P34" s="62">
        <f t="shared" si="3"/>
        <v>15028.000000000002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27944</v>
      </c>
      <c r="K35" s="124"/>
      <c r="L35" s="125">
        <f t="shared" si="1"/>
        <v>13972</v>
      </c>
      <c r="M35" s="119"/>
      <c r="N35" s="70">
        <f t="shared" si="2"/>
        <v>32368.000000000004</v>
      </c>
      <c r="O35" s="117"/>
      <c r="P35" s="74">
        <f t="shared" si="3"/>
        <v>16184.000000000002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29940</v>
      </c>
      <c r="K36" s="126"/>
      <c r="L36" s="127">
        <f t="shared" si="1"/>
        <v>14970</v>
      </c>
      <c r="M36" s="109"/>
      <c r="N36" s="58">
        <f t="shared" si="2"/>
        <v>34680</v>
      </c>
      <c r="O36" s="107"/>
      <c r="P36" s="62">
        <f t="shared" si="3"/>
        <v>17340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31936</v>
      </c>
      <c r="K37" s="124"/>
      <c r="L37" s="125">
        <f t="shared" si="1"/>
        <v>15968</v>
      </c>
      <c r="M37" s="119"/>
      <c r="N37" s="70">
        <f t="shared" si="2"/>
        <v>36992</v>
      </c>
      <c r="O37" s="117"/>
      <c r="P37" s="74">
        <f t="shared" si="3"/>
        <v>18496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33932</v>
      </c>
      <c r="K38" s="126"/>
      <c r="L38" s="127">
        <f t="shared" si="1"/>
        <v>16966</v>
      </c>
      <c r="M38" s="109"/>
      <c r="N38" s="58">
        <f t="shared" si="2"/>
        <v>39304</v>
      </c>
      <c r="O38" s="107"/>
      <c r="P38" s="62">
        <f t="shared" si="3"/>
        <v>19652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35928</v>
      </c>
      <c r="K39" s="124"/>
      <c r="L39" s="125">
        <f t="shared" si="1"/>
        <v>17964</v>
      </c>
      <c r="M39" s="119"/>
      <c r="N39" s="70">
        <f t="shared" si="2"/>
        <v>41616</v>
      </c>
      <c r="O39" s="117"/>
      <c r="P39" s="74">
        <f t="shared" si="3"/>
        <v>20808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37924</v>
      </c>
      <c r="K40" s="126"/>
      <c r="L40" s="127">
        <f t="shared" si="1"/>
        <v>18962</v>
      </c>
      <c r="M40" s="109"/>
      <c r="N40" s="58">
        <f t="shared" si="2"/>
        <v>43928</v>
      </c>
      <c r="O40" s="107"/>
      <c r="P40" s="62">
        <f t="shared" si="3"/>
        <v>21964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40918</v>
      </c>
      <c r="K41" s="124"/>
      <c r="L41" s="125">
        <f t="shared" si="1"/>
        <v>20459</v>
      </c>
      <c r="M41" s="119"/>
      <c r="N41" s="70">
        <f t="shared" si="2"/>
        <v>47396</v>
      </c>
      <c r="O41" s="117"/>
      <c r="P41" s="74">
        <f t="shared" si="3"/>
        <v>23698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43912</v>
      </c>
      <c r="K42" s="126"/>
      <c r="L42" s="127">
        <f t="shared" si="1"/>
        <v>21956</v>
      </c>
      <c r="M42" s="109"/>
      <c r="N42" s="58">
        <f t="shared" si="2"/>
        <v>50864.000000000007</v>
      </c>
      <c r="O42" s="107"/>
      <c r="P42" s="62">
        <f t="shared" si="3"/>
        <v>25432.000000000004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46906</v>
      </c>
      <c r="K43" s="124"/>
      <c r="L43" s="125">
        <f t="shared" si="1"/>
        <v>23453</v>
      </c>
      <c r="M43" s="119"/>
      <c r="N43" s="70">
        <f t="shared" si="2"/>
        <v>54332.000000000007</v>
      </c>
      <c r="O43" s="117"/>
      <c r="P43" s="74">
        <f t="shared" si="3"/>
        <v>27166.000000000004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49900</v>
      </c>
      <c r="K44" s="126"/>
      <c r="L44" s="127">
        <f t="shared" si="1"/>
        <v>24950</v>
      </c>
      <c r="M44" s="109"/>
      <c r="N44" s="58">
        <f t="shared" si="2"/>
        <v>57800.000000000007</v>
      </c>
      <c r="O44" s="107"/>
      <c r="P44" s="62">
        <f t="shared" si="3"/>
        <v>28900.000000000004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52894</v>
      </c>
      <c r="K45" s="124"/>
      <c r="L45" s="125">
        <f t="shared" si="1"/>
        <v>26447</v>
      </c>
      <c r="M45" s="119"/>
      <c r="N45" s="70">
        <f t="shared" si="2"/>
        <v>61268.000000000007</v>
      </c>
      <c r="O45" s="117"/>
      <c r="P45" s="74">
        <f t="shared" si="3"/>
        <v>30634.000000000004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55888</v>
      </c>
      <c r="K46" s="126"/>
      <c r="L46" s="127">
        <f t="shared" si="1"/>
        <v>27944</v>
      </c>
      <c r="M46" s="109"/>
      <c r="N46" s="58">
        <f t="shared" si="2"/>
        <v>64736.000000000007</v>
      </c>
      <c r="O46" s="107"/>
      <c r="P46" s="62">
        <f t="shared" si="3"/>
        <v>32368.000000000004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58882</v>
      </c>
      <c r="K47" s="124"/>
      <c r="L47" s="125">
        <f t="shared" si="1"/>
        <v>29441</v>
      </c>
      <c r="M47" s="119"/>
      <c r="N47" s="70">
        <f t="shared" si="2"/>
        <v>68204</v>
      </c>
      <c r="O47" s="117"/>
      <c r="P47" s="74">
        <f t="shared" si="3"/>
        <v>34102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61876</v>
      </c>
      <c r="K48" s="126"/>
      <c r="L48" s="127">
        <f t="shared" si="1"/>
        <v>30938</v>
      </c>
      <c r="M48" s="109"/>
      <c r="N48" s="58">
        <f t="shared" si="2"/>
        <v>71672</v>
      </c>
      <c r="O48" s="107"/>
      <c r="P48" s="62">
        <f t="shared" si="3"/>
        <v>35836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64870</v>
      </c>
      <c r="K49" s="124"/>
      <c r="L49" s="125">
        <f t="shared" si="1"/>
        <v>32435</v>
      </c>
      <c r="M49" s="119"/>
      <c r="N49" s="70">
        <f t="shared" si="2"/>
        <v>75140</v>
      </c>
      <c r="O49" s="117"/>
      <c r="P49" s="74">
        <f t="shared" si="3"/>
        <v>37570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67864</v>
      </c>
      <c r="K50" s="126"/>
      <c r="L50" s="127">
        <f t="shared" si="1"/>
        <v>33932</v>
      </c>
      <c r="M50" s="109"/>
      <c r="N50" s="58">
        <f t="shared" si="2"/>
        <v>78608</v>
      </c>
      <c r="O50" s="107"/>
      <c r="P50" s="62">
        <f t="shared" si="3"/>
        <v>39304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70858</v>
      </c>
      <c r="K51" s="124"/>
      <c r="L51" s="125">
        <f t="shared" si="1"/>
        <v>35429</v>
      </c>
      <c r="M51" s="119"/>
      <c r="N51" s="70">
        <f t="shared" si="2"/>
        <v>82076</v>
      </c>
      <c r="O51" s="117"/>
      <c r="P51" s="74">
        <f t="shared" si="3"/>
        <v>41038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74850</v>
      </c>
      <c r="K52" s="126"/>
      <c r="L52" s="127">
        <f t="shared" si="1"/>
        <v>37425</v>
      </c>
      <c r="M52" s="109"/>
      <c r="N52" s="58">
        <f t="shared" si="2"/>
        <v>86700</v>
      </c>
      <c r="O52" s="107"/>
      <c r="P52" s="62">
        <f t="shared" si="3"/>
        <v>43350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78842</v>
      </c>
      <c r="K53" s="124"/>
      <c r="L53" s="125">
        <f t="shared" si="1"/>
        <v>39421</v>
      </c>
      <c r="M53" s="119"/>
      <c r="N53" s="70">
        <f t="shared" si="2"/>
        <v>91324</v>
      </c>
      <c r="O53" s="117"/>
      <c r="P53" s="74">
        <f t="shared" si="3"/>
        <v>45662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82834</v>
      </c>
      <c r="K54" s="126"/>
      <c r="L54" s="127">
        <f t="shared" si="1"/>
        <v>41417</v>
      </c>
      <c r="M54" s="109"/>
      <c r="N54" s="58">
        <f t="shared" si="2"/>
        <v>95948</v>
      </c>
      <c r="O54" s="107"/>
      <c r="P54" s="62">
        <f t="shared" si="3"/>
        <v>47974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87824</v>
      </c>
      <c r="K55" s="43"/>
      <c r="L55" s="145">
        <f t="shared" si="1"/>
        <v>43912</v>
      </c>
      <c r="M55" s="146"/>
      <c r="N55" s="70">
        <f t="shared" si="2"/>
        <v>101728.00000000001</v>
      </c>
      <c r="O55" s="147"/>
      <c r="P55" s="74">
        <f t="shared" si="3"/>
        <v>50864.000000000007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92814</v>
      </c>
      <c r="K56" s="56"/>
      <c r="L56" s="149">
        <f t="shared" si="1"/>
        <v>46407</v>
      </c>
      <c r="M56" s="93"/>
      <c r="N56" s="58">
        <f t="shared" si="2"/>
        <v>107508.00000000001</v>
      </c>
      <c r="O56" s="91"/>
      <c r="P56" s="62">
        <f t="shared" si="3"/>
        <v>53754.000000000007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97804</v>
      </c>
      <c r="K57" s="79"/>
      <c r="L57" s="80">
        <f t="shared" si="1"/>
        <v>48902</v>
      </c>
      <c r="M57" s="81"/>
      <c r="N57" s="70">
        <f t="shared" si="2"/>
        <v>113288.00000000001</v>
      </c>
      <c r="O57" s="79"/>
      <c r="P57" s="74">
        <f t="shared" si="3"/>
        <v>56644.000000000007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102794</v>
      </c>
      <c r="K58" s="91"/>
      <c r="L58" s="92">
        <f t="shared" si="1"/>
        <v>51397</v>
      </c>
      <c r="M58" s="93"/>
      <c r="N58" s="58">
        <f t="shared" si="2"/>
        <v>119068.00000000001</v>
      </c>
      <c r="O58" s="91"/>
      <c r="P58" s="62">
        <f t="shared" si="3"/>
        <v>59534.000000000007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108782</v>
      </c>
      <c r="K59" s="79"/>
      <c r="L59" s="80">
        <f t="shared" si="1"/>
        <v>54391</v>
      </c>
      <c r="M59" s="81"/>
      <c r="N59" s="70">
        <f t="shared" si="2"/>
        <v>126004.00000000001</v>
      </c>
      <c r="O59" s="79"/>
      <c r="P59" s="74">
        <f t="shared" si="3"/>
        <v>63002.000000000007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114770</v>
      </c>
      <c r="K60" s="91"/>
      <c r="L60" s="92">
        <f t="shared" si="1"/>
        <v>57385</v>
      </c>
      <c r="M60" s="93"/>
      <c r="N60" s="58">
        <f t="shared" si="2"/>
        <v>132940</v>
      </c>
      <c r="O60" s="91"/>
      <c r="P60" s="62">
        <f t="shared" si="3"/>
        <v>66470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120758</v>
      </c>
      <c r="K61" s="162"/>
      <c r="L61" s="163">
        <f t="shared" si="1"/>
        <v>60379</v>
      </c>
      <c r="M61" s="157"/>
      <c r="N61" s="164">
        <f t="shared" si="2"/>
        <v>139876</v>
      </c>
      <c r="O61" s="162"/>
      <c r="P61" s="165">
        <f t="shared" si="3"/>
        <v>69938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9.9600000000000008E-2</v>
      </c>
      <c r="K10" s="227"/>
      <c r="L10" s="227"/>
      <c r="M10" s="228"/>
      <c r="N10" s="226">
        <f>VLOOKUP(B5,org!A2:E48,5,FALSE)</f>
        <v>0.1154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5776.8</v>
      </c>
      <c r="K15" s="46"/>
      <c r="L15" s="47">
        <f>J15/2</f>
        <v>2888.4</v>
      </c>
      <c r="M15" s="42"/>
      <c r="N15" s="45">
        <f>C15*$N$10</f>
        <v>6693.2</v>
      </c>
      <c r="O15" s="46"/>
      <c r="P15" s="47">
        <f>N15/2</f>
        <v>3346.6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6772.8</v>
      </c>
      <c r="K16" s="59"/>
      <c r="L16" s="60">
        <f t="shared" ref="L16:L61" si="1">J16/2</f>
        <v>3386.4</v>
      </c>
      <c r="M16" s="61"/>
      <c r="N16" s="58">
        <f t="shared" ref="N16:N61" si="2">C16*$N$10</f>
        <v>7847.2</v>
      </c>
      <c r="O16" s="59"/>
      <c r="P16" s="62">
        <f t="shared" ref="P16:P61" si="3">N16/2</f>
        <v>3923.6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7768.8</v>
      </c>
      <c r="K17" s="71"/>
      <c r="L17" s="72">
        <f t="shared" si="1"/>
        <v>3884.4</v>
      </c>
      <c r="M17" s="73"/>
      <c r="N17" s="70">
        <f t="shared" si="2"/>
        <v>9001.2000000000007</v>
      </c>
      <c r="O17" s="71"/>
      <c r="P17" s="74">
        <f t="shared" si="3"/>
        <v>4500.6000000000004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8764.8000000000011</v>
      </c>
      <c r="K18" s="59"/>
      <c r="L18" s="60">
        <f t="shared" si="1"/>
        <v>4382.4000000000005</v>
      </c>
      <c r="M18" s="61"/>
      <c r="N18" s="58">
        <f>C18*$N$10</f>
        <v>10155.200000000001</v>
      </c>
      <c r="O18" s="59"/>
      <c r="P18" s="62">
        <f t="shared" si="3"/>
        <v>5077.6000000000004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9760.8000000000011</v>
      </c>
      <c r="K19" s="79"/>
      <c r="L19" s="80">
        <f t="shared" si="1"/>
        <v>4880.4000000000005</v>
      </c>
      <c r="M19" s="81"/>
      <c r="N19" s="70">
        <f t="shared" si="2"/>
        <v>11309.2</v>
      </c>
      <c r="O19" s="79"/>
      <c r="P19" s="74">
        <f t="shared" si="3"/>
        <v>5654.6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10358.400000000001</v>
      </c>
      <c r="K20" s="91"/>
      <c r="L20" s="92">
        <f t="shared" si="1"/>
        <v>5179.2000000000007</v>
      </c>
      <c r="M20" s="93"/>
      <c r="N20" s="58">
        <f t="shared" si="2"/>
        <v>12001.6</v>
      </c>
      <c r="O20" s="91"/>
      <c r="P20" s="62">
        <f t="shared" si="3"/>
        <v>6000.8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10956</v>
      </c>
      <c r="K21" s="79"/>
      <c r="L21" s="80">
        <f t="shared" si="1"/>
        <v>5478</v>
      </c>
      <c r="M21" s="81"/>
      <c r="N21" s="70">
        <f t="shared" si="2"/>
        <v>12694</v>
      </c>
      <c r="O21" s="79"/>
      <c r="P21" s="74">
        <f t="shared" si="3"/>
        <v>6347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11752.800000000001</v>
      </c>
      <c r="K22" s="91"/>
      <c r="L22" s="92">
        <f t="shared" si="1"/>
        <v>5876.4000000000005</v>
      </c>
      <c r="M22" s="93"/>
      <c r="N22" s="58">
        <f t="shared" si="2"/>
        <v>13617.2</v>
      </c>
      <c r="O22" s="91"/>
      <c r="P22" s="62">
        <f t="shared" si="3"/>
        <v>6808.6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12549.6</v>
      </c>
      <c r="K23" s="79"/>
      <c r="L23" s="80">
        <f t="shared" si="1"/>
        <v>6274.8</v>
      </c>
      <c r="M23" s="81"/>
      <c r="N23" s="70">
        <f t="shared" si="2"/>
        <v>14540.4</v>
      </c>
      <c r="O23" s="79"/>
      <c r="P23" s="74">
        <f t="shared" si="3"/>
        <v>7270.2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13346.400000000001</v>
      </c>
      <c r="K24" s="107"/>
      <c r="L24" s="108">
        <f t="shared" si="1"/>
        <v>6673.2000000000007</v>
      </c>
      <c r="M24" s="109"/>
      <c r="N24" s="58">
        <f t="shared" si="2"/>
        <v>15463.6</v>
      </c>
      <c r="O24" s="107"/>
      <c r="P24" s="62">
        <f t="shared" si="3"/>
        <v>7731.8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14143.2</v>
      </c>
      <c r="K25" s="117"/>
      <c r="L25" s="118">
        <f t="shared" si="1"/>
        <v>7071.6</v>
      </c>
      <c r="M25" s="119"/>
      <c r="N25" s="70">
        <f t="shared" si="2"/>
        <v>16386.8</v>
      </c>
      <c r="O25" s="117"/>
      <c r="P25" s="74">
        <f t="shared" si="3"/>
        <v>8193.4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14940.000000000002</v>
      </c>
      <c r="K26" s="107"/>
      <c r="L26" s="108">
        <f t="shared" si="1"/>
        <v>7470.0000000000009</v>
      </c>
      <c r="M26" s="109"/>
      <c r="N26" s="58">
        <f t="shared" si="2"/>
        <v>17310</v>
      </c>
      <c r="O26" s="107"/>
      <c r="P26" s="62">
        <f t="shared" si="3"/>
        <v>8655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15936.000000000002</v>
      </c>
      <c r="K27" s="117"/>
      <c r="L27" s="118">
        <f t="shared" si="1"/>
        <v>7968.0000000000009</v>
      </c>
      <c r="M27" s="119"/>
      <c r="N27" s="70">
        <f t="shared" si="2"/>
        <v>18464</v>
      </c>
      <c r="O27" s="117"/>
      <c r="P27" s="74">
        <f t="shared" si="3"/>
        <v>9232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16932</v>
      </c>
      <c r="K28" s="107"/>
      <c r="L28" s="108">
        <f t="shared" si="1"/>
        <v>8466</v>
      </c>
      <c r="M28" s="109"/>
      <c r="N28" s="58">
        <f t="shared" si="2"/>
        <v>19618</v>
      </c>
      <c r="O28" s="107"/>
      <c r="P28" s="62">
        <f t="shared" si="3"/>
        <v>9809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17928</v>
      </c>
      <c r="K29" s="117"/>
      <c r="L29" s="118">
        <f t="shared" si="1"/>
        <v>8964</v>
      </c>
      <c r="M29" s="119"/>
      <c r="N29" s="70">
        <f t="shared" si="2"/>
        <v>20772</v>
      </c>
      <c r="O29" s="117"/>
      <c r="P29" s="74">
        <f t="shared" si="3"/>
        <v>10386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18924</v>
      </c>
      <c r="K30" s="107"/>
      <c r="L30" s="108">
        <f t="shared" si="1"/>
        <v>9462</v>
      </c>
      <c r="M30" s="109"/>
      <c r="N30" s="58">
        <f t="shared" si="2"/>
        <v>21926</v>
      </c>
      <c r="O30" s="107"/>
      <c r="P30" s="62">
        <f t="shared" si="3"/>
        <v>10963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19920</v>
      </c>
      <c r="K31" s="124"/>
      <c r="L31" s="125">
        <f t="shared" si="1"/>
        <v>9960</v>
      </c>
      <c r="M31" s="119"/>
      <c r="N31" s="70">
        <f t="shared" si="2"/>
        <v>23080</v>
      </c>
      <c r="O31" s="117"/>
      <c r="P31" s="74">
        <f t="shared" si="3"/>
        <v>11540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21912</v>
      </c>
      <c r="K32" s="126"/>
      <c r="L32" s="127">
        <f t="shared" si="1"/>
        <v>10956</v>
      </c>
      <c r="M32" s="109"/>
      <c r="N32" s="58">
        <f t="shared" si="2"/>
        <v>25388</v>
      </c>
      <c r="O32" s="107"/>
      <c r="P32" s="62">
        <f t="shared" si="3"/>
        <v>12694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23904.000000000004</v>
      </c>
      <c r="K33" s="124"/>
      <c r="L33" s="125">
        <f t="shared" si="1"/>
        <v>11952.000000000002</v>
      </c>
      <c r="M33" s="119"/>
      <c r="N33" s="70">
        <f t="shared" si="2"/>
        <v>27696</v>
      </c>
      <c r="O33" s="117"/>
      <c r="P33" s="74">
        <f t="shared" si="3"/>
        <v>13848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25896.000000000004</v>
      </c>
      <c r="K34" s="126"/>
      <c r="L34" s="127">
        <f t="shared" si="1"/>
        <v>12948.000000000002</v>
      </c>
      <c r="M34" s="109"/>
      <c r="N34" s="58">
        <f t="shared" si="2"/>
        <v>30004</v>
      </c>
      <c r="O34" s="107"/>
      <c r="P34" s="62">
        <f t="shared" si="3"/>
        <v>15002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27888.000000000004</v>
      </c>
      <c r="K35" s="124"/>
      <c r="L35" s="125">
        <f t="shared" si="1"/>
        <v>13944.000000000002</v>
      </c>
      <c r="M35" s="119"/>
      <c r="N35" s="70">
        <f t="shared" si="2"/>
        <v>32312</v>
      </c>
      <c r="O35" s="117"/>
      <c r="P35" s="74">
        <f t="shared" si="3"/>
        <v>16156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29880.000000000004</v>
      </c>
      <c r="K36" s="126"/>
      <c r="L36" s="127">
        <f t="shared" si="1"/>
        <v>14940.000000000002</v>
      </c>
      <c r="M36" s="109"/>
      <c r="N36" s="58">
        <f t="shared" si="2"/>
        <v>34620</v>
      </c>
      <c r="O36" s="107"/>
      <c r="P36" s="62">
        <f t="shared" si="3"/>
        <v>17310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31872.000000000004</v>
      </c>
      <c r="K37" s="124"/>
      <c r="L37" s="125">
        <f t="shared" si="1"/>
        <v>15936.000000000002</v>
      </c>
      <c r="M37" s="119"/>
      <c r="N37" s="70">
        <f t="shared" si="2"/>
        <v>36928</v>
      </c>
      <c r="O37" s="117"/>
      <c r="P37" s="74">
        <f t="shared" si="3"/>
        <v>18464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33864</v>
      </c>
      <c r="K38" s="126"/>
      <c r="L38" s="127">
        <f t="shared" si="1"/>
        <v>16932</v>
      </c>
      <c r="M38" s="109"/>
      <c r="N38" s="58">
        <f t="shared" si="2"/>
        <v>39236</v>
      </c>
      <c r="O38" s="107"/>
      <c r="P38" s="62">
        <f t="shared" si="3"/>
        <v>19618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35856</v>
      </c>
      <c r="K39" s="124"/>
      <c r="L39" s="125">
        <f t="shared" si="1"/>
        <v>17928</v>
      </c>
      <c r="M39" s="119"/>
      <c r="N39" s="70">
        <f t="shared" si="2"/>
        <v>41544</v>
      </c>
      <c r="O39" s="117"/>
      <c r="P39" s="74">
        <f t="shared" si="3"/>
        <v>20772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37848</v>
      </c>
      <c r="K40" s="126"/>
      <c r="L40" s="127">
        <f t="shared" si="1"/>
        <v>18924</v>
      </c>
      <c r="M40" s="109"/>
      <c r="N40" s="58">
        <f t="shared" si="2"/>
        <v>43852</v>
      </c>
      <c r="O40" s="107"/>
      <c r="P40" s="62">
        <f t="shared" si="3"/>
        <v>21926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40836</v>
      </c>
      <c r="K41" s="124"/>
      <c r="L41" s="125">
        <f t="shared" si="1"/>
        <v>20418</v>
      </c>
      <c r="M41" s="119"/>
      <c r="N41" s="70">
        <f t="shared" si="2"/>
        <v>47314</v>
      </c>
      <c r="O41" s="117"/>
      <c r="P41" s="74">
        <f t="shared" si="3"/>
        <v>23657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43824</v>
      </c>
      <c r="K42" s="126"/>
      <c r="L42" s="127">
        <f t="shared" si="1"/>
        <v>21912</v>
      </c>
      <c r="M42" s="109"/>
      <c r="N42" s="58">
        <f t="shared" si="2"/>
        <v>50776</v>
      </c>
      <c r="O42" s="107"/>
      <c r="P42" s="62">
        <f t="shared" si="3"/>
        <v>25388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46812.000000000007</v>
      </c>
      <c r="K43" s="124"/>
      <c r="L43" s="125">
        <f t="shared" si="1"/>
        <v>23406.000000000004</v>
      </c>
      <c r="M43" s="119"/>
      <c r="N43" s="70">
        <f t="shared" si="2"/>
        <v>54238</v>
      </c>
      <c r="O43" s="117"/>
      <c r="P43" s="74">
        <f t="shared" si="3"/>
        <v>27119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49800.000000000007</v>
      </c>
      <c r="K44" s="126"/>
      <c r="L44" s="127">
        <f t="shared" si="1"/>
        <v>24900.000000000004</v>
      </c>
      <c r="M44" s="109"/>
      <c r="N44" s="58">
        <f t="shared" si="2"/>
        <v>57700</v>
      </c>
      <c r="O44" s="107"/>
      <c r="P44" s="62">
        <f t="shared" si="3"/>
        <v>28850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52788.000000000007</v>
      </c>
      <c r="K45" s="124"/>
      <c r="L45" s="125">
        <f t="shared" si="1"/>
        <v>26394.000000000004</v>
      </c>
      <c r="M45" s="119"/>
      <c r="N45" s="70">
        <f t="shared" si="2"/>
        <v>61162</v>
      </c>
      <c r="O45" s="117"/>
      <c r="P45" s="74">
        <f t="shared" si="3"/>
        <v>30581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55776.000000000007</v>
      </c>
      <c r="K46" s="126"/>
      <c r="L46" s="127">
        <f t="shared" si="1"/>
        <v>27888.000000000004</v>
      </c>
      <c r="M46" s="109"/>
      <c r="N46" s="58">
        <f t="shared" si="2"/>
        <v>64624</v>
      </c>
      <c r="O46" s="107"/>
      <c r="P46" s="62">
        <f t="shared" si="3"/>
        <v>32312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58764.000000000007</v>
      </c>
      <c r="K47" s="124"/>
      <c r="L47" s="125">
        <f t="shared" si="1"/>
        <v>29382.000000000004</v>
      </c>
      <c r="M47" s="119"/>
      <c r="N47" s="70">
        <f t="shared" si="2"/>
        <v>68086</v>
      </c>
      <c r="O47" s="117"/>
      <c r="P47" s="74">
        <f t="shared" si="3"/>
        <v>34043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61752.000000000007</v>
      </c>
      <c r="K48" s="126"/>
      <c r="L48" s="127">
        <f t="shared" si="1"/>
        <v>30876.000000000004</v>
      </c>
      <c r="M48" s="109"/>
      <c r="N48" s="58">
        <f t="shared" si="2"/>
        <v>71548</v>
      </c>
      <c r="O48" s="107"/>
      <c r="P48" s="62">
        <f t="shared" si="3"/>
        <v>35774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64740.000000000007</v>
      </c>
      <c r="K49" s="124"/>
      <c r="L49" s="125">
        <f t="shared" si="1"/>
        <v>32370.000000000004</v>
      </c>
      <c r="M49" s="119"/>
      <c r="N49" s="70">
        <f t="shared" si="2"/>
        <v>75010</v>
      </c>
      <c r="O49" s="117"/>
      <c r="P49" s="74">
        <f t="shared" si="3"/>
        <v>37505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67728</v>
      </c>
      <c r="K50" s="126"/>
      <c r="L50" s="127">
        <f t="shared" si="1"/>
        <v>33864</v>
      </c>
      <c r="M50" s="109"/>
      <c r="N50" s="58">
        <f t="shared" si="2"/>
        <v>78472</v>
      </c>
      <c r="O50" s="107"/>
      <c r="P50" s="62">
        <f t="shared" si="3"/>
        <v>39236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70716</v>
      </c>
      <c r="K51" s="124"/>
      <c r="L51" s="125">
        <f t="shared" si="1"/>
        <v>35358</v>
      </c>
      <c r="M51" s="119"/>
      <c r="N51" s="70">
        <f t="shared" si="2"/>
        <v>81934</v>
      </c>
      <c r="O51" s="117"/>
      <c r="P51" s="74">
        <f t="shared" si="3"/>
        <v>40967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74700</v>
      </c>
      <c r="K52" s="126"/>
      <c r="L52" s="127">
        <f t="shared" si="1"/>
        <v>37350</v>
      </c>
      <c r="M52" s="109"/>
      <c r="N52" s="58">
        <f t="shared" si="2"/>
        <v>86550</v>
      </c>
      <c r="O52" s="107"/>
      <c r="P52" s="62">
        <f t="shared" si="3"/>
        <v>43275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78684</v>
      </c>
      <c r="K53" s="124"/>
      <c r="L53" s="125">
        <f t="shared" si="1"/>
        <v>39342</v>
      </c>
      <c r="M53" s="119"/>
      <c r="N53" s="70">
        <f t="shared" si="2"/>
        <v>91166</v>
      </c>
      <c r="O53" s="117"/>
      <c r="P53" s="74">
        <f t="shared" si="3"/>
        <v>45583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82668</v>
      </c>
      <c r="K54" s="126"/>
      <c r="L54" s="127">
        <f t="shared" si="1"/>
        <v>41334</v>
      </c>
      <c r="M54" s="109"/>
      <c r="N54" s="58">
        <f t="shared" si="2"/>
        <v>95782</v>
      </c>
      <c r="O54" s="107"/>
      <c r="P54" s="62">
        <f t="shared" si="3"/>
        <v>47891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87648</v>
      </c>
      <c r="K55" s="43"/>
      <c r="L55" s="145">
        <f t="shared" si="1"/>
        <v>43824</v>
      </c>
      <c r="M55" s="146"/>
      <c r="N55" s="70">
        <f t="shared" si="2"/>
        <v>101552</v>
      </c>
      <c r="O55" s="147"/>
      <c r="P55" s="74">
        <f t="shared" si="3"/>
        <v>50776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92628.000000000015</v>
      </c>
      <c r="K56" s="56"/>
      <c r="L56" s="149">
        <f t="shared" si="1"/>
        <v>46314.000000000007</v>
      </c>
      <c r="M56" s="93"/>
      <c r="N56" s="58">
        <f t="shared" si="2"/>
        <v>107322</v>
      </c>
      <c r="O56" s="91"/>
      <c r="P56" s="62">
        <f t="shared" si="3"/>
        <v>53661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97608.000000000015</v>
      </c>
      <c r="K57" s="79"/>
      <c r="L57" s="80">
        <f t="shared" si="1"/>
        <v>48804.000000000007</v>
      </c>
      <c r="M57" s="81"/>
      <c r="N57" s="70">
        <f t="shared" si="2"/>
        <v>113092</v>
      </c>
      <c r="O57" s="79"/>
      <c r="P57" s="74">
        <f t="shared" si="3"/>
        <v>56546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102588.00000000001</v>
      </c>
      <c r="K58" s="91"/>
      <c r="L58" s="92">
        <f t="shared" si="1"/>
        <v>51294.000000000007</v>
      </c>
      <c r="M58" s="93"/>
      <c r="N58" s="58">
        <f t="shared" si="2"/>
        <v>118862</v>
      </c>
      <c r="O58" s="91"/>
      <c r="P58" s="62">
        <f t="shared" si="3"/>
        <v>59431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108564.00000000001</v>
      </c>
      <c r="K59" s="79"/>
      <c r="L59" s="80">
        <f t="shared" si="1"/>
        <v>54282.000000000007</v>
      </c>
      <c r="M59" s="81"/>
      <c r="N59" s="70">
        <f t="shared" si="2"/>
        <v>125786</v>
      </c>
      <c r="O59" s="79"/>
      <c r="P59" s="74">
        <f t="shared" si="3"/>
        <v>62893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114540.00000000001</v>
      </c>
      <c r="K60" s="91"/>
      <c r="L60" s="92">
        <f t="shared" si="1"/>
        <v>57270.000000000007</v>
      </c>
      <c r="M60" s="93"/>
      <c r="N60" s="58">
        <f t="shared" si="2"/>
        <v>132710</v>
      </c>
      <c r="O60" s="91"/>
      <c r="P60" s="62">
        <f t="shared" si="3"/>
        <v>66355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120516.00000000001</v>
      </c>
      <c r="K61" s="162"/>
      <c r="L61" s="163">
        <f t="shared" si="1"/>
        <v>60258.000000000007</v>
      </c>
      <c r="M61" s="157"/>
      <c r="N61" s="164">
        <f t="shared" si="2"/>
        <v>139634</v>
      </c>
      <c r="O61" s="162"/>
      <c r="P61" s="165">
        <f t="shared" si="3"/>
        <v>69817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9.9600000000000008E-2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0.10060000000000001</v>
      </c>
      <c r="K10" s="227"/>
      <c r="L10" s="227"/>
      <c r="M10" s="228"/>
      <c r="N10" s="226">
        <f>VLOOKUP(B5,org!A2:E48,5,FALSE)</f>
        <v>0.1164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5834.8</v>
      </c>
      <c r="K15" s="46"/>
      <c r="L15" s="47">
        <f>J15/2</f>
        <v>2917.4</v>
      </c>
      <c r="M15" s="42"/>
      <c r="N15" s="45">
        <f>C15*$N$10</f>
        <v>6751.2</v>
      </c>
      <c r="O15" s="46"/>
      <c r="P15" s="47">
        <f>N15/2</f>
        <v>3375.6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6840.8</v>
      </c>
      <c r="K16" s="59"/>
      <c r="L16" s="60">
        <f t="shared" ref="L16:L61" si="1">J16/2</f>
        <v>3420.4</v>
      </c>
      <c r="M16" s="61"/>
      <c r="N16" s="58">
        <f t="shared" ref="N16:N61" si="2">C16*$N$10</f>
        <v>7915.2</v>
      </c>
      <c r="O16" s="59"/>
      <c r="P16" s="62">
        <f t="shared" ref="P16:P61" si="3">N16/2</f>
        <v>3957.6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7846.8000000000011</v>
      </c>
      <c r="K17" s="71"/>
      <c r="L17" s="72">
        <f t="shared" si="1"/>
        <v>3923.4000000000005</v>
      </c>
      <c r="M17" s="73"/>
      <c r="N17" s="70">
        <f t="shared" si="2"/>
        <v>9079.2000000000007</v>
      </c>
      <c r="O17" s="71"/>
      <c r="P17" s="74">
        <f t="shared" si="3"/>
        <v>4539.6000000000004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8852.8000000000011</v>
      </c>
      <c r="K18" s="59"/>
      <c r="L18" s="60">
        <f t="shared" si="1"/>
        <v>4426.4000000000005</v>
      </c>
      <c r="M18" s="61"/>
      <c r="N18" s="58">
        <f>C18*$N$10</f>
        <v>10243.200000000001</v>
      </c>
      <c r="O18" s="59"/>
      <c r="P18" s="62">
        <f t="shared" si="3"/>
        <v>5121.6000000000004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9858.8000000000011</v>
      </c>
      <c r="K19" s="79"/>
      <c r="L19" s="80">
        <f t="shared" si="1"/>
        <v>4929.4000000000005</v>
      </c>
      <c r="M19" s="81"/>
      <c r="N19" s="70">
        <f t="shared" si="2"/>
        <v>11407.2</v>
      </c>
      <c r="O19" s="79"/>
      <c r="P19" s="74">
        <f t="shared" si="3"/>
        <v>5703.6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10462.400000000001</v>
      </c>
      <c r="K20" s="91"/>
      <c r="L20" s="92">
        <f t="shared" si="1"/>
        <v>5231.2000000000007</v>
      </c>
      <c r="M20" s="93"/>
      <c r="N20" s="58">
        <f t="shared" si="2"/>
        <v>12105.6</v>
      </c>
      <c r="O20" s="91"/>
      <c r="P20" s="62">
        <f t="shared" si="3"/>
        <v>6052.8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11066.000000000002</v>
      </c>
      <c r="K21" s="79"/>
      <c r="L21" s="80">
        <f t="shared" si="1"/>
        <v>5533.0000000000009</v>
      </c>
      <c r="M21" s="81"/>
      <c r="N21" s="70">
        <f t="shared" si="2"/>
        <v>12804</v>
      </c>
      <c r="O21" s="79"/>
      <c r="P21" s="74">
        <f t="shared" si="3"/>
        <v>6402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11870.800000000001</v>
      </c>
      <c r="K22" s="91"/>
      <c r="L22" s="92">
        <f t="shared" si="1"/>
        <v>5935.4000000000005</v>
      </c>
      <c r="M22" s="93"/>
      <c r="N22" s="58">
        <f t="shared" si="2"/>
        <v>13735.2</v>
      </c>
      <c r="O22" s="91"/>
      <c r="P22" s="62">
        <f t="shared" si="3"/>
        <v>6867.6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12675.6</v>
      </c>
      <c r="K23" s="79"/>
      <c r="L23" s="80">
        <f t="shared" si="1"/>
        <v>6337.8</v>
      </c>
      <c r="M23" s="81"/>
      <c r="N23" s="70">
        <f t="shared" si="2"/>
        <v>14666.4</v>
      </c>
      <c r="O23" s="79"/>
      <c r="P23" s="74">
        <f t="shared" si="3"/>
        <v>7333.2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13480.400000000001</v>
      </c>
      <c r="K24" s="107"/>
      <c r="L24" s="108">
        <f t="shared" si="1"/>
        <v>6740.2000000000007</v>
      </c>
      <c r="M24" s="109"/>
      <c r="N24" s="58">
        <f t="shared" si="2"/>
        <v>15597.6</v>
      </c>
      <c r="O24" s="107"/>
      <c r="P24" s="62">
        <f t="shared" si="3"/>
        <v>7798.8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14285.2</v>
      </c>
      <c r="K25" s="117"/>
      <c r="L25" s="118">
        <f t="shared" si="1"/>
        <v>7142.6</v>
      </c>
      <c r="M25" s="119"/>
      <c r="N25" s="70">
        <f t="shared" si="2"/>
        <v>16528.8</v>
      </c>
      <c r="O25" s="117"/>
      <c r="P25" s="74">
        <f t="shared" si="3"/>
        <v>8264.4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15090.000000000002</v>
      </c>
      <c r="K26" s="107"/>
      <c r="L26" s="108">
        <f t="shared" si="1"/>
        <v>7545.0000000000009</v>
      </c>
      <c r="M26" s="109"/>
      <c r="N26" s="58">
        <f t="shared" si="2"/>
        <v>17460</v>
      </c>
      <c r="O26" s="107"/>
      <c r="P26" s="62">
        <f t="shared" si="3"/>
        <v>8730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16096.000000000002</v>
      </c>
      <c r="K27" s="117"/>
      <c r="L27" s="118">
        <f t="shared" si="1"/>
        <v>8048.0000000000009</v>
      </c>
      <c r="M27" s="119"/>
      <c r="N27" s="70">
        <f t="shared" si="2"/>
        <v>18624</v>
      </c>
      <c r="O27" s="117"/>
      <c r="P27" s="74">
        <f t="shared" si="3"/>
        <v>9312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17102</v>
      </c>
      <c r="K28" s="107"/>
      <c r="L28" s="108">
        <f t="shared" si="1"/>
        <v>8551</v>
      </c>
      <c r="M28" s="109"/>
      <c r="N28" s="58">
        <f t="shared" si="2"/>
        <v>19788</v>
      </c>
      <c r="O28" s="107"/>
      <c r="P28" s="62">
        <f t="shared" si="3"/>
        <v>9894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18108</v>
      </c>
      <c r="K29" s="117"/>
      <c r="L29" s="118">
        <f t="shared" si="1"/>
        <v>9054</v>
      </c>
      <c r="M29" s="119"/>
      <c r="N29" s="70">
        <f t="shared" si="2"/>
        <v>20952</v>
      </c>
      <c r="O29" s="117"/>
      <c r="P29" s="74">
        <f t="shared" si="3"/>
        <v>10476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19114</v>
      </c>
      <c r="K30" s="107"/>
      <c r="L30" s="108">
        <f t="shared" si="1"/>
        <v>9557</v>
      </c>
      <c r="M30" s="109"/>
      <c r="N30" s="58">
        <f t="shared" si="2"/>
        <v>22116</v>
      </c>
      <c r="O30" s="107"/>
      <c r="P30" s="62">
        <f t="shared" si="3"/>
        <v>11058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20120</v>
      </c>
      <c r="K31" s="124"/>
      <c r="L31" s="125">
        <f t="shared" si="1"/>
        <v>10060</v>
      </c>
      <c r="M31" s="119"/>
      <c r="N31" s="70">
        <f t="shared" si="2"/>
        <v>23280</v>
      </c>
      <c r="O31" s="117"/>
      <c r="P31" s="74">
        <f t="shared" si="3"/>
        <v>11640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22132.000000000004</v>
      </c>
      <c r="K32" s="126"/>
      <c r="L32" s="127">
        <f t="shared" si="1"/>
        <v>11066.000000000002</v>
      </c>
      <c r="M32" s="109"/>
      <c r="N32" s="58">
        <f t="shared" si="2"/>
        <v>25608</v>
      </c>
      <c r="O32" s="107"/>
      <c r="P32" s="62">
        <f t="shared" si="3"/>
        <v>12804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24144.000000000004</v>
      </c>
      <c r="K33" s="124"/>
      <c r="L33" s="125">
        <f t="shared" si="1"/>
        <v>12072.000000000002</v>
      </c>
      <c r="M33" s="119"/>
      <c r="N33" s="70">
        <f t="shared" si="2"/>
        <v>27936</v>
      </c>
      <c r="O33" s="117"/>
      <c r="P33" s="74">
        <f t="shared" si="3"/>
        <v>13968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26156.000000000004</v>
      </c>
      <c r="K34" s="126"/>
      <c r="L34" s="127">
        <f t="shared" si="1"/>
        <v>13078.000000000002</v>
      </c>
      <c r="M34" s="109"/>
      <c r="N34" s="58">
        <f t="shared" si="2"/>
        <v>30264</v>
      </c>
      <c r="O34" s="107"/>
      <c r="P34" s="62">
        <f t="shared" si="3"/>
        <v>15132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28168.000000000004</v>
      </c>
      <c r="K35" s="124"/>
      <c r="L35" s="125">
        <f t="shared" si="1"/>
        <v>14084.000000000002</v>
      </c>
      <c r="M35" s="119"/>
      <c r="N35" s="70">
        <f t="shared" si="2"/>
        <v>32592</v>
      </c>
      <c r="O35" s="117"/>
      <c r="P35" s="74">
        <f t="shared" si="3"/>
        <v>16296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30180.000000000004</v>
      </c>
      <c r="K36" s="126"/>
      <c r="L36" s="127">
        <f t="shared" si="1"/>
        <v>15090.000000000002</v>
      </c>
      <c r="M36" s="109"/>
      <c r="N36" s="58">
        <f t="shared" si="2"/>
        <v>34920</v>
      </c>
      <c r="O36" s="107"/>
      <c r="P36" s="62">
        <f t="shared" si="3"/>
        <v>17460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32192.000000000004</v>
      </c>
      <c r="K37" s="124"/>
      <c r="L37" s="125">
        <f t="shared" si="1"/>
        <v>16096.000000000002</v>
      </c>
      <c r="M37" s="119"/>
      <c r="N37" s="70">
        <f t="shared" si="2"/>
        <v>37248</v>
      </c>
      <c r="O37" s="117"/>
      <c r="P37" s="74">
        <f t="shared" si="3"/>
        <v>18624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34204</v>
      </c>
      <c r="K38" s="126"/>
      <c r="L38" s="127">
        <f t="shared" si="1"/>
        <v>17102</v>
      </c>
      <c r="M38" s="109"/>
      <c r="N38" s="58">
        <f t="shared" si="2"/>
        <v>39576</v>
      </c>
      <c r="O38" s="107"/>
      <c r="P38" s="62">
        <f t="shared" si="3"/>
        <v>19788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36216</v>
      </c>
      <c r="K39" s="124"/>
      <c r="L39" s="125">
        <f t="shared" si="1"/>
        <v>18108</v>
      </c>
      <c r="M39" s="119"/>
      <c r="N39" s="70">
        <f t="shared" si="2"/>
        <v>41904</v>
      </c>
      <c r="O39" s="117"/>
      <c r="P39" s="74">
        <f t="shared" si="3"/>
        <v>20952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38228</v>
      </c>
      <c r="K40" s="126"/>
      <c r="L40" s="127">
        <f t="shared" si="1"/>
        <v>19114</v>
      </c>
      <c r="M40" s="109"/>
      <c r="N40" s="58">
        <f t="shared" si="2"/>
        <v>44232</v>
      </c>
      <c r="O40" s="107"/>
      <c r="P40" s="62">
        <f t="shared" si="3"/>
        <v>22116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41246</v>
      </c>
      <c r="K41" s="124"/>
      <c r="L41" s="125">
        <f t="shared" si="1"/>
        <v>20623</v>
      </c>
      <c r="M41" s="119"/>
      <c r="N41" s="70">
        <f t="shared" si="2"/>
        <v>47724</v>
      </c>
      <c r="O41" s="117"/>
      <c r="P41" s="74">
        <f t="shared" si="3"/>
        <v>23862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44264.000000000007</v>
      </c>
      <c r="K42" s="126"/>
      <c r="L42" s="127">
        <f t="shared" si="1"/>
        <v>22132.000000000004</v>
      </c>
      <c r="M42" s="109"/>
      <c r="N42" s="58">
        <f t="shared" si="2"/>
        <v>51216</v>
      </c>
      <c r="O42" s="107"/>
      <c r="P42" s="62">
        <f t="shared" si="3"/>
        <v>25608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47282.000000000007</v>
      </c>
      <c r="K43" s="124"/>
      <c r="L43" s="125">
        <f t="shared" si="1"/>
        <v>23641.000000000004</v>
      </c>
      <c r="M43" s="119"/>
      <c r="N43" s="70">
        <f t="shared" si="2"/>
        <v>54708</v>
      </c>
      <c r="O43" s="117"/>
      <c r="P43" s="74">
        <f t="shared" si="3"/>
        <v>27354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50300.000000000007</v>
      </c>
      <c r="K44" s="126"/>
      <c r="L44" s="127">
        <f t="shared" si="1"/>
        <v>25150.000000000004</v>
      </c>
      <c r="M44" s="109"/>
      <c r="N44" s="58">
        <f t="shared" si="2"/>
        <v>58200</v>
      </c>
      <c r="O44" s="107"/>
      <c r="P44" s="62">
        <f t="shared" si="3"/>
        <v>29100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53318.000000000007</v>
      </c>
      <c r="K45" s="124"/>
      <c r="L45" s="125">
        <f t="shared" si="1"/>
        <v>26659.000000000004</v>
      </c>
      <c r="M45" s="119"/>
      <c r="N45" s="70">
        <f t="shared" si="2"/>
        <v>61692</v>
      </c>
      <c r="O45" s="117"/>
      <c r="P45" s="74">
        <f t="shared" si="3"/>
        <v>30846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56336.000000000007</v>
      </c>
      <c r="K46" s="126"/>
      <c r="L46" s="127">
        <f t="shared" si="1"/>
        <v>28168.000000000004</v>
      </c>
      <c r="M46" s="109"/>
      <c r="N46" s="58">
        <f t="shared" si="2"/>
        <v>65184</v>
      </c>
      <c r="O46" s="107"/>
      <c r="P46" s="62">
        <f t="shared" si="3"/>
        <v>32592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59354.000000000007</v>
      </c>
      <c r="K47" s="124"/>
      <c r="L47" s="125">
        <f t="shared" si="1"/>
        <v>29677.000000000004</v>
      </c>
      <c r="M47" s="119"/>
      <c r="N47" s="70">
        <f t="shared" si="2"/>
        <v>68676</v>
      </c>
      <c r="O47" s="117"/>
      <c r="P47" s="74">
        <f t="shared" si="3"/>
        <v>34338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62372.000000000007</v>
      </c>
      <c r="K48" s="126"/>
      <c r="L48" s="127">
        <f t="shared" si="1"/>
        <v>31186.000000000004</v>
      </c>
      <c r="M48" s="109"/>
      <c r="N48" s="58">
        <f t="shared" si="2"/>
        <v>72168</v>
      </c>
      <c r="O48" s="107"/>
      <c r="P48" s="62">
        <f t="shared" si="3"/>
        <v>36084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65390.000000000007</v>
      </c>
      <c r="K49" s="124"/>
      <c r="L49" s="125">
        <f t="shared" si="1"/>
        <v>32695.000000000004</v>
      </c>
      <c r="M49" s="119"/>
      <c r="N49" s="70">
        <f t="shared" si="2"/>
        <v>75660</v>
      </c>
      <c r="O49" s="117"/>
      <c r="P49" s="74">
        <f t="shared" si="3"/>
        <v>37830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68408</v>
      </c>
      <c r="K50" s="126"/>
      <c r="L50" s="127">
        <f t="shared" si="1"/>
        <v>34204</v>
      </c>
      <c r="M50" s="109"/>
      <c r="N50" s="58">
        <f t="shared" si="2"/>
        <v>79152</v>
      </c>
      <c r="O50" s="107"/>
      <c r="P50" s="62">
        <f t="shared" si="3"/>
        <v>39576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71426</v>
      </c>
      <c r="K51" s="124"/>
      <c r="L51" s="125">
        <f t="shared" si="1"/>
        <v>35713</v>
      </c>
      <c r="M51" s="119"/>
      <c r="N51" s="70">
        <f t="shared" si="2"/>
        <v>82644</v>
      </c>
      <c r="O51" s="117"/>
      <c r="P51" s="74">
        <f t="shared" si="3"/>
        <v>41322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75450</v>
      </c>
      <c r="K52" s="126"/>
      <c r="L52" s="127">
        <f t="shared" si="1"/>
        <v>37725</v>
      </c>
      <c r="M52" s="109"/>
      <c r="N52" s="58">
        <f t="shared" si="2"/>
        <v>87300</v>
      </c>
      <c r="O52" s="107"/>
      <c r="P52" s="62">
        <f t="shared" si="3"/>
        <v>43650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79474</v>
      </c>
      <c r="K53" s="124"/>
      <c r="L53" s="125">
        <f t="shared" si="1"/>
        <v>39737</v>
      </c>
      <c r="M53" s="119"/>
      <c r="N53" s="70">
        <f t="shared" si="2"/>
        <v>91956</v>
      </c>
      <c r="O53" s="117"/>
      <c r="P53" s="74">
        <f t="shared" si="3"/>
        <v>45978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83498.000000000015</v>
      </c>
      <c r="K54" s="126"/>
      <c r="L54" s="127">
        <f t="shared" si="1"/>
        <v>41749.000000000007</v>
      </c>
      <c r="M54" s="109"/>
      <c r="N54" s="58">
        <f t="shared" si="2"/>
        <v>96612</v>
      </c>
      <c r="O54" s="107"/>
      <c r="P54" s="62">
        <f t="shared" si="3"/>
        <v>48306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88528.000000000015</v>
      </c>
      <c r="K55" s="43"/>
      <c r="L55" s="145">
        <f t="shared" si="1"/>
        <v>44264.000000000007</v>
      </c>
      <c r="M55" s="146"/>
      <c r="N55" s="70">
        <f t="shared" si="2"/>
        <v>102432</v>
      </c>
      <c r="O55" s="147"/>
      <c r="P55" s="74">
        <f t="shared" si="3"/>
        <v>51216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93558.000000000015</v>
      </c>
      <c r="K56" s="56"/>
      <c r="L56" s="149">
        <f t="shared" si="1"/>
        <v>46779.000000000007</v>
      </c>
      <c r="M56" s="93"/>
      <c r="N56" s="58">
        <f t="shared" si="2"/>
        <v>108252</v>
      </c>
      <c r="O56" s="91"/>
      <c r="P56" s="62">
        <f t="shared" si="3"/>
        <v>54126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98588.000000000015</v>
      </c>
      <c r="K57" s="79"/>
      <c r="L57" s="80">
        <f t="shared" si="1"/>
        <v>49294.000000000007</v>
      </c>
      <c r="M57" s="81"/>
      <c r="N57" s="70">
        <f t="shared" si="2"/>
        <v>114072</v>
      </c>
      <c r="O57" s="79"/>
      <c r="P57" s="74">
        <f t="shared" si="3"/>
        <v>57036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103618.00000000001</v>
      </c>
      <c r="K58" s="91"/>
      <c r="L58" s="92">
        <f t="shared" si="1"/>
        <v>51809.000000000007</v>
      </c>
      <c r="M58" s="93"/>
      <c r="N58" s="58">
        <f t="shared" si="2"/>
        <v>119892</v>
      </c>
      <c r="O58" s="91"/>
      <c r="P58" s="62">
        <f t="shared" si="3"/>
        <v>59946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109654.00000000001</v>
      </c>
      <c r="K59" s="79"/>
      <c r="L59" s="80">
        <f t="shared" si="1"/>
        <v>54827.000000000007</v>
      </c>
      <c r="M59" s="81"/>
      <c r="N59" s="70">
        <f t="shared" si="2"/>
        <v>126876</v>
      </c>
      <c r="O59" s="79"/>
      <c r="P59" s="74">
        <f t="shared" si="3"/>
        <v>63438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115690.00000000001</v>
      </c>
      <c r="K60" s="91"/>
      <c r="L60" s="92">
        <f t="shared" si="1"/>
        <v>57845.000000000007</v>
      </c>
      <c r="M60" s="93"/>
      <c r="N60" s="58">
        <f t="shared" si="2"/>
        <v>133860</v>
      </c>
      <c r="O60" s="91"/>
      <c r="P60" s="62">
        <f t="shared" si="3"/>
        <v>66930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121726.00000000001</v>
      </c>
      <c r="K61" s="162"/>
      <c r="L61" s="163">
        <f t="shared" si="1"/>
        <v>60863.000000000007</v>
      </c>
      <c r="M61" s="157"/>
      <c r="N61" s="164">
        <f t="shared" si="2"/>
        <v>140844</v>
      </c>
      <c r="O61" s="162"/>
      <c r="P61" s="165">
        <f t="shared" si="3"/>
        <v>70422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0.10060000000000001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0.1009</v>
      </c>
      <c r="K10" s="227"/>
      <c r="L10" s="227"/>
      <c r="M10" s="228"/>
      <c r="N10" s="226">
        <f>VLOOKUP(B5,org!A2:E48,5,FALSE)</f>
        <v>0.1167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5852.2</v>
      </c>
      <c r="K15" s="46"/>
      <c r="L15" s="47">
        <f>J15/2</f>
        <v>2926.1</v>
      </c>
      <c r="M15" s="42"/>
      <c r="N15" s="45">
        <f>C15*$N$10</f>
        <v>6768.5999999999995</v>
      </c>
      <c r="O15" s="46"/>
      <c r="P15" s="47">
        <f>N15/2</f>
        <v>3384.2999999999997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6861.2</v>
      </c>
      <c r="K16" s="59"/>
      <c r="L16" s="60">
        <f t="shared" ref="L16:L61" si="1">J16/2</f>
        <v>3430.6</v>
      </c>
      <c r="M16" s="61"/>
      <c r="N16" s="58">
        <f t="shared" ref="N16:N61" si="2">C16*$N$10</f>
        <v>7935.5999999999995</v>
      </c>
      <c r="O16" s="59"/>
      <c r="P16" s="62">
        <f t="shared" ref="P16:P61" si="3">N16/2</f>
        <v>3967.7999999999997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7870.2000000000007</v>
      </c>
      <c r="K17" s="71"/>
      <c r="L17" s="72">
        <f t="shared" si="1"/>
        <v>3935.1000000000004</v>
      </c>
      <c r="M17" s="73"/>
      <c r="N17" s="70">
        <f t="shared" si="2"/>
        <v>9102.6</v>
      </c>
      <c r="O17" s="71"/>
      <c r="P17" s="74">
        <f t="shared" si="3"/>
        <v>4551.3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8879.2000000000007</v>
      </c>
      <c r="K18" s="59"/>
      <c r="L18" s="60">
        <f t="shared" si="1"/>
        <v>4439.6000000000004</v>
      </c>
      <c r="M18" s="61"/>
      <c r="N18" s="58">
        <f>C18*$N$10</f>
        <v>10269.6</v>
      </c>
      <c r="O18" s="59"/>
      <c r="P18" s="62">
        <f t="shared" si="3"/>
        <v>5134.8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9888.2000000000007</v>
      </c>
      <c r="K19" s="79"/>
      <c r="L19" s="80">
        <f t="shared" si="1"/>
        <v>4944.1000000000004</v>
      </c>
      <c r="M19" s="81"/>
      <c r="N19" s="70">
        <f t="shared" si="2"/>
        <v>11436.6</v>
      </c>
      <c r="O19" s="79"/>
      <c r="P19" s="74">
        <f t="shared" si="3"/>
        <v>5718.3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10493.6</v>
      </c>
      <c r="K20" s="91"/>
      <c r="L20" s="92">
        <f t="shared" si="1"/>
        <v>5246.8</v>
      </c>
      <c r="M20" s="93"/>
      <c r="N20" s="58">
        <f t="shared" si="2"/>
        <v>12136.8</v>
      </c>
      <c r="O20" s="91"/>
      <c r="P20" s="62">
        <f t="shared" si="3"/>
        <v>6068.4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11099</v>
      </c>
      <c r="K21" s="79"/>
      <c r="L21" s="80">
        <f t="shared" si="1"/>
        <v>5549.5</v>
      </c>
      <c r="M21" s="81"/>
      <c r="N21" s="70">
        <f t="shared" si="2"/>
        <v>12837</v>
      </c>
      <c r="O21" s="79"/>
      <c r="P21" s="74">
        <f t="shared" si="3"/>
        <v>6418.5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11906.2</v>
      </c>
      <c r="K22" s="91"/>
      <c r="L22" s="92">
        <f t="shared" si="1"/>
        <v>5953.1</v>
      </c>
      <c r="M22" s="93"/>
      <c r="N22" s="58">
        <f t="shared" si="2"/>
        <v>13770.6</v>
      </c>
      <c r="O22" s="91"/>
      <c r="P22" s="62">
        <f t="shared" si="3"/>
        <v>6885.3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12713.4</v>
      </c>
      <c r="K23" s="79"/>
      <c r="L23" s="80">
        <f t="shared" si="1"/>
        <v>6356.7</v>
      </c>
      <c r="M23" s="81"/>
      <c r="N23" s="70">
        <f t="shared" si="2"/>
        <v>14704.199999999999</v>
      </c>
      <c r="O23" s="79"/>
      <c r="P23" s="74">
        <f t="shared" si="3"/>
        <v>7352.0999999999995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13520.6</v>
      </c>
      <c r="K24" s="107"/>
      <c r="L24" s="108">
        <f t="shared" si="1"/>
        <v>6760.3</v>
      </c>
      <c r="M24" s="109"/>
      <c r="N24" s="58">
        <f t="shared" si="2"/>
        <v>15637.8</v>
      </c>
      <c r="O24" s="107"/>
      <c r="P24" s="62">
        <f t="shared" si="3"/>
        <v>7818.9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14327.800000000001</v>
      </c>
      <c r="K25" s="117"/>
      <c r="L25" s="118">
        <f t="shared" si="1"/>
        <v>7163.9000000000005</v>
      </c>
      <c r="M25" s="119"/>
      <c r="N25" s="70">
        <f t="shared" si="2"/>
        <v>16571.400000000001</v>
      </c>
      <c r="O25" s="117"/>
      <c r="P25" s="74">
        <f t="shared" si="3"/>
        <v>8285.7000000000007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15135</v>
      </c>
      <c r="K26" s="107"/>
      <c r="L26" s="108">
        <f t="shared" si="1"/>
        <v>7567.5</v>
      </c>
      <c r="M26" s="109"/>
      <c r="N26" s="58">
        <f t="shared" si="2"/>
        <v>17505</v>
      </c>
      <c r="O26" s="107"/>
      <c r="P26" s="62">
        <f t="shared" si="3"/>
        <v>8752.5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16144</v>
      </c>
      <c r="K27" s="117"/>
      <c r="L27" s="118">
        <f t="shared" si="1"/>
        <v>8072</v>
      </c>
      <c r="M27" s="119"/>
      <c r="N27" s="70">
        <f t="shared" si="2"/>
        <v>18672</v>
      </c>
      <c r="O27" s="117"/>
      <c r="P27" s="74">
        <f t="shared" si="3"/>
        <v>9336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17153</v>
      </c>
      <c r="K28" s="107"/>
      <c r="L28" s="108">
        <f t="shared" si="1"/>
        <v>8576.5</v>
      </c>
      <c r="M28" s="109"/>
      <c r="N28" s="58">
        <f t="shared" si="2"/>
        <v>19839</v>
      </c>
      <c r="O28" s="107"/>
      <c r="P28" s="62">
        <f t="shared" si="3"/>
        <v>9919.5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18162</v>
      </c>
      <c r="K29" s="117"/>
      <c r="L29" s="118">
        <f t="shared" si="1"/>
        <v>9081</v>
      </c>
      <c r="M29" s="119"/>
      <c r="N29" s="70">
        <f t="shared" si="2"/>
        <v>21006</v>
      </c>
      <c r="O29" s="117"/>
      <c r="P29" s="74">
        <f t="shared" si="3"/>
        <v>10503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19171</v>
      </c>
      <c r="K30" s="107"/>
      <c r="L30" s="108">
        <f t="shared" si="1"/>
        <v>9585.5</v>
      </c>
      <c r="M30" s="109"/>
      <c r="N30" s="58">
        <f t="shared" si="2"/>
        <v>22173</v>
      </c>
      <c r="O30" s="107"/>
      <c r="P30" s="62">
        <f t="shared" si="3"/>
        <v>11086.5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20180</v>
      </c>
      <c r="K31" s="124"/>
      <c r="L31" s="125">
        <f t="shared" si="1"/>
        <v>10090</v>
      </c>
      <c r="M31" s="119"/>
      <c r="N31" s="70">
        <f t="shared" si="2"/>
        <v>23340</v>
      </c>
      <c r="O31" s="117"/>
      <c r="P31" s="74">
        <f t="shared" si="3"/>
        <v>11670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22198</v>
      </c>
      <c r="K32" s="126"/>
      <c r="L32" s="127">
        <f t="shared" si="1"/>
        <v>11099</v>
      </c>
      <c r="M32" s="109"/>
      <c r="N32" s="58">
        <f t="shared" si="2"/>
        <v>25674</v>
      </c>
      <c r="O32" s="107"/>
      <c r="P32" s="62">
        <f t="shared" si="3"/>
        <v>12837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24216</v>
      </c>
      <c r="K33" s="124"/>
      <c r="L33" s="125">
        <f t="shared" si="1"/>
        <v>12108</v>
      </c>
      <c r="M33" s="119"/>
      <c r="N33" s="70">
        <f t="shared" si="2"/>
        <v>28008</v>
      </c>
      <c r="O33" s="117"/>
      <c r="P33" s="74">
        <f t="shared" si="3"/>
        <v>14004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26234</v>
      </c>
      <c r="K34" s="126"/>
      <c r="L34" s="127">
        <f t="shared" si="1"/>
        <v>13117</v>
      </c>
      <c r="M34" s="109"/>
      <c r="N34" s="58">
        <f t="shared" si="2"/>
        <v>30342</v>
      </c>
      <c r="O34" s="107"/>
      <c r="P34" s="62">
        <f t="shared" si="3"/>
        <v>15171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28252</v>
      </c>
      <c r="K35" s="124"/>
      <c r="L35" s="125">
        <f t="shared" si="1"/>
        <v>14126</v>
      </c>
      <c r="M35" s="119"/>
      <c r="N35" s="70">
        <f t="shared" si="2"/>
        <v>32676</v>
      </c>
      <c r="O35" s="117"/>
      <c r="P35" s="74">
        <f t="shared" si="3"/>
        <v>16338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30270</v>
      </c>
      <c r="K36" s="126"/>
      <c r="L36" s="127">
        <f t="shared" si="1"/>
        <v>15135</v>
      </c>
      <c r="M36" s="109"/>
      <c r="N36" s="58">
        <f t="shared" si="2"/>
        <v>35010</v>
      </c>
      <c r="O36" s="107"/>
      <c r="P36" s="62">
        <f t="shared" si="3"/>
        <v>17505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32288</v>
      </c>
      <c r="K37" s="124"/>
      <c r="L37" s="125">
        <f t="shared" si="1"/>
        <v>16144</v>
      </c>
      <c r="M37" s="119"/>
      <c r="N37" s="70">
        <f t="shared" si="2"/>
        <v>37344</v>
      </c>
      <c r="O37" s="117"/>
      <c r="P37" s="74">
        <f t="shared" si="3"/>
        <v>18672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34306</v>
      </c>
      <c r="K38" s="126"/>
      <c r="L38" s="127">
        <f t="shared" si="1"/>
        <v>17153</v>
      </c>
      <c r="M38" s="109"/>
      <c r="N38" s="58">
        <f t="shared" si="2"/>
        <v>39678</v>
      </c>
      <c r="O38" s="107"/>
      <c r="P38" s="62">
        <f t="shared" si="3"/>
        <v>19839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36324</v>
      </c>
      <c r="K39" s="124"/>
      <c r="L39" s="125">
        <f t="shared" si="1"/>
        <v>18162</v>
      </c>
      <c r="M39" s="119"/>
      <c r="N39" s="70">
        <f t="shared" si="2"/>
        <v>42012</v>
      </c>
      <c r="O39" s="117"/>
      <c r="P39" s="74">
        <f t="shared" si="3"/>
        <v>21006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38342</v>
      </c>
      <c r="K40" s="126"/>
      <c r="L40" s="127">
        <f t="shared" si="1"/>
        <v>19171</v>
      </c>
      <c r="M40" s="109"/>
      <c r="N40" s="58">
        <f t="shared" si="2"/>
        <v>44346</v>
      </c>
      <c r="O40" s="107"/>
      <c r="P40" s="62">
        <f t="shared" si="3"/>
        <v>22173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41369</v>
      </c>
      <c r="K41" s="124"/>
      <c r="L41" s="125">
        <f t="shared" si="1"/>
        <v>20684.5</v>
      </c>
      <c r="M41" s="119"/>
      <c r="N41" s="70">
        <f t="shared" si="2"/>
        <v>47847</v>
      </c>
      <c r="O41" s="117"/>
      <c r="P41" s="74">
        <f t="shared" si="3"/>
        <v>23923.5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44396</v>
      </c>
      <c r="K42" s="126"/>
      <c r="L42" s="127">
        <f t="shared" si="1"/>
        <v>22198</v>
      </c>
      <c r="M42" s="109"/>
      <c r="N42" s="58">
        <f t="shared" si="2"/>
        <v>51348</v>
      </c>
      <c r="O42" s="107"/>
      <c r="P42" s="62">
        <f t="shared" si="3"/>
        <v>25674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47423</v>
      </c>
      <c r="K43" s="124"/>
      <c r="L43" s="125">
        <f t="shared" si="1"/>
        <v>23711.5</v>
      </c>
      <c r="M43" s="119"/>
      <c r="N43" s="70">
        <f t="shared" si="2"/>
        <v>54849</v>
      </c>
      <c r="O43" s="117"/>
      <c r="P43" s="74">
        <f t="shared" si="3"/>
        <v>27424.5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50450</v>
      </c>
      <c r="K44" s="126"/>
      <c r="L44" s="127">
        <f t="shared" si="1"/>
        <v>25225</v>
      </c>
      <c r="M44" s="109"/>
      <c r="N44" s="58">
        <f t="shared" si="2"/>
        <v>58350</v>
      </c>
      <c r="O44" s="107"/>
      <c r="P44" s="62">
        <f t="shared" si="3"/>
        <v>29175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53477</v>
      </c>
      <c r="K45" s="124"/>
      <c r="L45" s="125">
        <f t="shared" si="1"/>
        <v>26738.5</v>
      </c>
      <c r="M45" s="119"/>
      <c r="N45" s="70">
        <f t="shared" si="2"/>
        <v>61851</v>
      </c>
      <c r="O45" s="117"/>
      <c r="P45" s="74">
        <f t="shared" si="3"/>
        <v>30925.5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56504</v>
      </c>
      <c r="K46" s="126"/>
      <c r="L46" s="127">
        <f t="shared" si="1"/>
        <v>28252</v>
      </c>
      <c r="M46" s="109"/>
      <c r="N46" s="58">
        <f t="shared" si="2"/>
        <v>65352</v>
      </c>
      <c r="O46" s="107"/>
      <c r="P46" s="62">
        <f t="shared" si="3"/>
        <v>32676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59531</v>
      </c>
      <c r="K47" s="124"/>
      <c r="L47" s="125">
        <f t="shared" si="1"/>
        <v>29765.5</v>
      </c>
      <c r="M47" s="119"/>
      <c r="N47" s="70">
        <f t="shared" si="2"/>
        <v>68853</v>
      </c>
      <c r="O47" s="117"/>
      <c r="P47" s="74">
        <f t="shared" si="3"/>
        <v>34426.5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62558</v>
      </c>
      <c r="K48" s="126"/>
      <c r="L48" s="127">
        <f t="shared" si="1"/>
        <v>31279</v>
      </c>
      <c r="M48" s="109"/>
      <c r="N48" s="58">
        <f t="shared" si="2"/>
        <v>72354</v>
      </c>
      <c r="O48" s="107"/>
      <c r="P48" s="62">
        <f t="shared" si="3"/>
        <v>36177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65585</v>
      </c>
      <c r="K49" s="124"/>
      <c r="L49" s="125">
        <f t="shared" si="1"/>
        <v>32792.5</v>
      </c>
      <c r="M49" s="119"/>
      <c r="N49" s="70">
        <f t="shared" si="2"/>
        <v>75855</v>
      </c>
      <c r="O49" s="117"/>
      <c r="P49" s="74">
        <f t="shared" si="3"/>
        <v>37927.5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68612</v>
      </c>
      <c r="K50" s="126"/>
      <c r="L50" s="127">
        <f t="shared" si="1"/>
        <v>34306</v>
      </c>
      <c r="M50" s="109"/>
      <c r="N50" s="58">
        <f t="shared" si="2"/>
        <v>79356</v>
      </c>
      <c r="O50" s="107"/>
      <c r="P50" s="62">
        <f t="shared" si="3"/>
        <v>39678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71639</v>
      </c>
      <c r="K51" s="124"/>
      <c r="L51" s="125">
        <f t="shared" si="1"/>
        <v>35819.5</v>
      </c>
      <c r="M51" s="119"/>
      <c r="N51" s="70">
        <f t="shared" si="2"/>
        <v>82857</v>
      </c>
      <c r="O51" s="117"/>
      <c r="P51" s="74">
        <f t="shared" si="3"/>
        <v>41428.5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75675</v>
      </c>
      <c r="K52" s="126"/>
      <c r="L52" s="127">
        <f t="shared" si="1"/>
        <v>37837.5</v>
      </c>
      <c r="M52" s="109"/>
      <c r="N52" s="58">
        <f t="shared" si="2"/>
        <v>87525</v>
      </c>
      <c r="O52" s="107"/>
      <c r="P52" s="62">
        <f t="shared" si="3"/>
        <v>43762.5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79711</v>
      </c>
      <c r="K53" s="124"/>
      <c r="L53" s="125">
        <f t="shared" si="1"/>
        <v>39855.5</v>
      </c>
      <c r="M53" s="119"/>
      <c r="N53" s="70">
        <f t="shared" si="2"/>
        <v>92193</v>
      </c>
      <c r="O53" s="117"/>
      <c r="P53" s="74">
        <f t="shared" si="3"/>
        <v>46096.5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83747</v>
      </c>
      <c r="K54" s="126"/>
      <c r="L54" s="127">
        <f t="shared" si="1"/>
        <v>41873.5</v>
      </c>
      <c r="M54" s="109"/>
      <c r="N54" s="58">
        <f t="shared" si="2"/>
        <v>96861</v>
      </c>
      <c r="O54" s="107"/>
      <c r="P54" s="62">
        <f t="shared" si="3"/>
        <v>48430.5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88792</v>
      </c>
      <c r="K55" s="43"/>
      <c r="L55" s="145">
        <f t="shared" si="1"/>
        <v>44396</v>
      </c>
      <c r="M55" s="146"/>
      <c r="N55" s="70">
        <f t="shared" si="2"/>
        <v>102696</v>
      </c>
      <c r="O55" s="147"/>
      <c r="P55" s="74">
        <f t="shared" si="3"/>
        <v>51348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93837</v>
      </c>
      <c r="K56" s="56"/>
      <c r="L56" s="149">
        <f t="shared" si="1"/>
        <v>46918.5</v>
      </c>
      <c r="M56" s="93"/>
      <c r="N56" s="58">
        <f t="shared" si="2"/>
        <v>108531</v>
      </c>
      <c r="O56" s="91"/>
      <c r="P56" s="62">
        <f t="shared" si="3"/>
        <v>54265.5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98882</v>
      </c>
      <c r="K57" s="79"/>
      <c r="L57" s="80">
        <f t="shared" si="1"/>
        <v>49441</v>
      </c>
      <c r="M57" s="81"/>
      <c r="N57" s="70">
        <f t="shared" si="2"/>
        <v>114366</v>
      </c>
      <c r="O57" s="79"/>
      <c r="P57" s="74">
        <f t="shared" si="3"/>
        <v>57183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103927</v>
      </c>
      <c r="K58" s="91"/>
      <c r="L58" s="92">
        <f t="shared" si="1"/>
        <v>51963.5</v>
      </c>
      <c r="M58" s="93"/>
      <c r="N58" s="58">
        <f t="shared" si="2"/>
        <v>120201</v>
      </c>
      <c r="O58" s="91"/>
      <c r="P58" s="62">
        <f t="shared" si="3"/>
        <v>60100.5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109981</v>
      </c>
      <c r="K59" s="79"/>
      <c r="L59" s="80">
        <f t="shared" si="1"/>
        <v>54990.5</v>
      </c>
      <c r="M59" s="81"/>
      <c r="N59" s="70">
        <f t="shared" si="2"/>
        <v>127203</v>
      </c>
      <c r="O59" s="79"/>
      <c r="P59" s="74">
        <f t="shared" si="3"/>
        <v>63601.5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116035</v>
      </c>
      <c r="K60" s="91"/>
      <c r="L60" s="92">
        <f t="shared" si="1"/>
        <v>58017.5</v>
      </c>
      <c r="M60" s="93"/>
      <c r="N60" s="58">
        <f t="shared" si="2"/>
        <v>134205</v>
      </c>
      <c r="O60" s="91"/>
      <c r="P60" s="62">
        <f t="shared" si="3"/>
        <v>67102.5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122089</v>
      </c>
      <c r="K61" s="162"/>
      <c r="L61" s="163">
        <f t="shared" si="1"/>
        <v>61044.5</v>
      </c>
      <c r="M61" s="157"/>
      <c r="N61" s="164">
        <f t="shared" si="2"/>
        <v>141207</v>
      </c>
      <c r="O61" s="162"/>
      <c r="P61" s="165">
        <f t="shared" si="3"/>
        <v>70603.5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0.1003</v>
      </c>
      <c r="K10" s="227"/>
      <c r="L10" s="227"/>
      <c r="M10" s="228"/>
      <c r="N10" s="226">
        <f>VLOOKUP(B5,org!A2:E48,5,FALSE)</f>
        <v>0.11610000000000001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5817.4</v>
      </c>
      <c r="K15" s="46"/>
      <c r="L15" s="47">
        <f>J15/2</f>
        <v>2908.7</v>
      </c>
      <c r="M15" s="42"/>
      <c r="N15" s="45">
        <f>C15*$N$10</f>
        <v>6733.8</v>
      </c>
      <c r="O15" s="46"/>
      <c r="P15" s="47">
        <f>N15/2</f>
        <v>3366.9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6820.4</v>
      </c>
      <c r="K16" s="59"/>
      <c r="L16" s="60">
        <f t="shared" ref="L16:L61" si="1">J16/2</f>
        <v>3410.2</v>
      </c>
      <c r="M16" s="61"/>
      <c r="N16" s="58">
        <f t="shared" ref="N16:N61" si="2">C16*$N$10</f>
        <v>7894.8</v>
      </c>
      <c r="O16" s="59"/>
      <c r="P16" s="62">
        <f t="shared" ref="P16:P61" si="3">N16/2</f>
        <v>3947.4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7823.4</v>
      </c>
      <c r="K17" s="71"/>
      <c r="L17" s="72">
        <f t="shared" si="1"/>
        <v>3911.7</v>
      </c>
      <c r="M17" s="73"/>
      <c r="N17" s="70">
        <f t="shared" si="2"/>
        <v>9055.8000000000011</v>
      </c>
      <c r="O17" s="71"/>
      <c r="P17" s="74">
        <f t="shared" si="3"/>
        <v>4527.9000000000005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8826.4</v>
      </c>
      <c r="K18" s="59"/>
      <c r="L18" s="60">
        <f t="shared" si="1"/>
        <v>4413.2</v>
      </c>
      <c r="M18" s="61"/>
      <c r="N18" s="58">
        <f>C18*$N$10</f>
        <v>10216.800000000001</v>
      </c>
      <c r="O18" s="59"/>
      <c r="P18" s="62">
        <f t="shared" si="3"/>
        <v>5108.4000000000005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9829.4</v>
      </c>
      <c r="K19" s="79"/>
      <c r="L19" s="80">
        <f t="shared" si="1"/>
        <v>4914.7</v>
      </c>
      <c r="M19" s="81"/>
      <c r="N19" s="70">
        <f t="shared" si="2"/>
        <v>11377.800000000001</v>
      </c>
      <c r="O19" s="79"/>
      <c r="P19" s="74">
        <f t="shared" si="3"/>
        <v>5688.9000000000005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10431.200000000001</v>
      </c>
      <c r="K20" s="91"/>
      <c r="L20" s="92">
        <f t="shared" si="1"/>
        <v>5215.6000000000004</v>
      </c>
      <c r="M20" s="93"/>
      <c r="N20" s="58">
        <f t="shared" si="2"/>
        <v>12074.400000000001</v>
      </c>
      <c r="O20" s="91"/>
      <c r="P20" s="62">
        <f t="shared" si="3"/>
        <v>6037.2000000000007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11033</v>
      </c>
      <c r="K21" s="79"/>
      <c r="L21" s="80">
        <f t="shared" si="1"/>
        <v>5516.5</v>
      </c>
      <c r="M21" s="81"/>
      <c r="N21" s="70">
        <f t="shared" si="2"/>
        <v>12771.000000000002</v>
      </c>
      <c r="O21" s="79"/>
      <c r="P21" s="74">
        <f t="shared" si="3"/>
        <v>6385.5000000000009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11835.4</v>
      </c>
      <c r="K22" s="91"/>
      <c r="L22" s="92">
        <f t="shared" si="1"/>
        <v>5917.7</v>
      </c>
      <c r="M22" s="93"/>
      <c r="N22" s="58">
        <f t="shared" si="2"/>
        <v>13699.800000000001</v>
      </c>
      <c r="O22" s="91"/>
      <c r="P22" s="62">
        <f t="shared" si="3"/>
        <v>6849.9000000000005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12637.8</v>
      </c>
      <c r="K23" s="79"/>
      <c r="L23" s="80">
        <f t="shared" si="1"/>
        <v>6318.9</v>
      </c>
      <c r="M23" s="81"/>
      <c r="N23" s="70">
        <f t="shared" si="2"/>
        <v>14628.6</v>
      </c>
      <c r="O23" s="79"/>
      <c r="P23" s="74">
        <f t="shared" si="3"/>
        <v>7314.3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13440.2</v>
      </c>
      <c r="K24" s="107"/>
      <c r="L24" s="108">
        <f t="shared" si="1"/>
        <v>6720.1</v>
      </c>
      <c r="M24" s="109"/>
      <c r="N24" s="58">
        <f t="shared" si="2"/>
        <v>15557.400000000001</v>
      </c>
      <c r="O24" s="107"/>
      <c r="P24" s="62">
        <f t="shared" si="3"/>
        <v>7778.7000000000007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14242.6</v>
      </c>
      <c r="K25" s="117"/>
      <c r="L25" s="118">
        <f t="shared" si="1"/>
        <v>7121.3</v>
      </c>
      <c r="M25" s="119"/>
      <c r="N25" s="70">
        <f t="shared" si="2"/>
        <v>16486.2</v>
      </c>
      <c r="O25" s="117"/>
      <c r="P25" s="74">
        <f t="shared" si="3"/>
        <v>8243.1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15045</v>
      </c>
      <c r="K26" s="107"/>
      <c r="L26" s="108">
        <f t="shared" si="1"/>
        <v>7522.5</v>
      </c>
      <c r="M26" s="109"/>
      <c r="N26" s="58">
        <f t="shared" si="2"/>
        <v>17415</v>
      </c>
      <c r="O26" s="107"/>
      <c r="P26" s="62">
        <f t="shared" si="3"/>
        <v>8707.5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16048</v>
      </c>
      <c r="K27" s="117"/>
      <c r="L27" s="118">
        <f t="shared" si="1"/>
        <v>8024</v>
      </c>
      <c r="M27" s="119"/>
      <c r="N27" s="70">
        <f t="shared" si="2"/>
        <v>18576</v>
      </c>
      <c r="O27" s="117"/>
      <c r="P27" s="74">
        <f t="shared" si="3"/>
        <v>9288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17051</v>
      </c>
      <c r="K28" s="107"/>
      <c r="L28" s="108">
        <f t="shared" si="1"/>
        <v>8525.5</v>
      </c>
      <c r="M28" s="109"/>
      <c r="N28" s="58">
        <f t="shared" si="2"/>
        <v>19737</v>
      </c>
      <c r="O28" s="107"/>
      <c r="P28" s="62">
        <f t="shared" si="3"/>
        <v>9868.5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18054</v>
      </c>
      <c r="K29" s="117"/>
      <c r="L29" s="118">
        <f t="shared" si="1"/>
        <v>9027</v>
      </c>
      <c r="M29" s="119"/>
      <c r="N29" s="70">
        <f t="shared" si="2"/>
        <v>20898</v>
      </c>
      <c r="O29" s="117"/>
      <c r="P29" s="74">
        <f t="shared" si="3"/>
        <v>10449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19057</v>
      </c>
      <c r="K30" s="107"/>
      <c r="L30" s="108">
        <f t="shared" si="1"/>
        <v>9528.5</v>
      </c>
      <c r="M30" s="109"/>
      <c r="N30" s="58">
        <f t="shared" si="2"/>
        <v>22059</v>
      </c>
      <c r="O30" s="107"/>
      <c r="P30" s="62">
        <f t="shared" si="3"/>
        <v>11029.5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20060</v>
      </c>
      <c r="K31" s="124"/>
      <c r="L31" s="125">
        <f t="shared" si="1"/>
        <v>10030</v>
      </c>
      <c r="M31" s="119"/>
      <c r="N31" s="70">
        <f t="shared" si="2"/>
        <v>23220</v>
      </c>
      <c r="O31" s="117"/>
      <c r="P31" s="74">
        <f t="shared" si="3"/>
        <v>11610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22066</v>
      </c>
      <c r="K32" s="126"/>
      <c r="L32" s="127">
        <f t="shared" si="1"/>
        <v>11033</v>
      </c>
      <c r="M32" s="109"/>
      <c r="N32" s="58">
        <f t="shared" si="2"/>
        <v>25542.000000000004</v>
      </c>
      <c r="O32" s="107"/>
      <c r="P32" s="62">
        <f t="shared" si="3"/>
        <v>12771.000000000002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24072</v>
      </c>
      <c r="K33" s="124"/>
      <c r="L33" s="125">
        <f t="shared" si="1"/>
        <v>12036</v>
      </c>
      <c r="M33" s="119"/>
      <c r="N33" s="70">
        <f t="shared" si="2"/>
        <v>27864.000000000004</v>
      </c>
      <c r="O33" s="117"/>
      <c r="P33" s="74">
        <f t="shared" si="3"/>
        <v>13932.000000000002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26078</v>
      </c>
      <c r="K34" s="126"/>
      <c r="L34" s="127">
        <f t="shared" si="1"/>
        <v>13039</v>
      </c>
      <c r="M34" s="109"/>
      <c r="N34" s="58">
        <f t="shared" si="2"/>
        <v>30186.000000000004</v>
      </c>
      <c r="O34" s="107"/>
      <c r="P34" s="62">
        <f t="shared" si="3"/>
        <v>15093.000000000002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28084</v>
      </c>
      <c r="K35" s="124"/>
      <c r="L35" s="125">
        <f t="shared" si="1"/>
        <v>14042</v>
      </c>
      <c r="M35" s="119"/>
      <c r="N35" s="70">
        <f t="shared" si="2"/>
        <v>32508.000000000004</v>
      </c>
      <c r="O35" s="117"/>
      <c r="P35" s="74">
        <f t="shared" si="3"/>
        <v>16254.000000000002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30090</v>
      </c>
      <c r="K36" s="126"/>
      <c r="L36" s="127">
        <f t="shared" si="1"/>
        <v>15045</v>
      </c>
      <c r="M36" s="109"/>
      <c r="N36" s="58">
        <f t="shared" si="2"/>
        <v>34830</v>
      </c>
      <c r="O36" s="107"/>
      <c r="P36" s="62">
        <f t="shared" si="3"/>
        <v>17415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32096</v>
      </c>
      <c r="K37" s="124"/>
      <c r="L37" s="125">
        <f t="shared" si="1"/>
        <v>16048</v>
      </c>
      <c r="M37" s="119"/>
      <c r="N37" s="70">
        <f t="shared" si="2"/>
        <v>37152</v>
      </c>
      <c r="O37" s="117"/>
      <c r="P37" s="74">
        <f t="shared" si="3"/>
        <v>18576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34102</v>
      </c>
      <c r="K38" s="126"/>
      <c r="L38" s="127">
        <f t="shared" si="1"/>
        <v>17051</v>
      </c>
      <c r="M38" s="109"/>
      <c r="N38" s="58">
        <f t="shared" si="2"/>
        <v>39474</v>
      </c>
      <c r="O38" s="107"/>
      <c r="P38" s="62">
        <f t="shared" si="3"/>
        <v>19737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36108</v>
      </c>
      <c r="K39" s="124"/>
      <c r="L39" s="125">
        <f t="shared" si="1"/>
        <v>18054</v>
      </c>
      <c r="M39" s="119"/>
      <c r="N39" s="70">
        <f t="shared" si="2"/>
        <v>41796</v>
      </c>
      <c r="O39" s="117"/>
      <c r="P39" s="74">
        <f t="shared" si="3"/>
        <v>20898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38114</v>
      </c>
      <c r="K40" s="126"/>
      <c r="L40" s="127">
        <f t="shared" si="1"/>
        <v>19057</v>
      </c>
      <c r="M40" s="109"/>
      <c r="N40" s="58">
        <f t="shared" si="2"/>
        <v>44118</v>
      </c>
      <c r="O40" s="107"/>
      <c r="P40" s="62">
        <f t="shared" si="3"/>
        <v>22059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41123</v>
      </c>
      <c r="K41" s="124"/>
      <c r="L41" s="125">
        <f t="shared" si="1"/>
        <v>20561.5</v>
      </c>
      <c r="M41" s="119"/>
      <c r="N41" s="70">
        <f t="shared" si="2"/>
        <v>47601</v>
      </c>
      <c r="O41" s="117"/>
      <c r="P41" s="74">
        <f t="shared" si="3"/>
        <v>23800.5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44132</v>
      </c>
      <c r="K42" s="126"/>
      <c r="L42" s="127">
        <f t="shared" si="1"/>
        <v>22066</v>
      </c>
      <c r="M42" s="109"/>
      <c r="N42" s="58">
        <f t="shared" si="2"/>
        <v>51084.000000000007</v>
      </c>
      <c r="O42" s="107"/>
      <c r="P42" s="62">
        <f t="shared" si="3"/>
        <v>25542.000000000004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47141</v>
      </c>
      <c r="K43" s="124"/>
      <c r="L43" s="125">
        <f t="shared" si="1"/>
        <v>23570.5</v>
      </c>
      <c r="M43" s="119"/>
      <c r="N43" s="70">
        <f t="shared" si="2"/>
        <v>54567.000000000007</v>
      </c>
      <c r="O43" s="117"/>
      <c r="P43" s="74">
        <f t="shared" si="3"/>
        <v>27283.500000000004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50150</v>
      </c>
      <c r="K44" s="126"/>
      <c r="L44" s="127">
        <f t="shared" si="1"/>
        <v>25075</v>
      </c>
      <c r="M44" s="109"/>
      <c r="N44" s="58">
        <f t="shared" si="2"/>
        <v>58050.000000000007</v>
      </c>
      <c r="O44" s="107"/>
      <c r="P44" s="62">
        <f t="shared" si="3"/>
        <v>29025.000000000004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53159</v>
      </c>
      <c r="K45" s="124"/>
      <c r="L45" s="125">
        <f t="shared" si="1"/>
        <v>26579.5</v>
      </c>
      <c r="M45" s="119"/>
      <c r="N45" s="70">
        <f t="shared" si="2"/>
        <v>61533.000000000007</v>
      </c>
      <c r="O45" s="117"/>
      <c r="P45" s="74">
        <f t="shared" si="3"/>
        <v>30766.500000000004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56168</v>
      </c>
      <c r="K46" s="126"/>
      <c r="L46" s="127">
        <f t="shared" si="1"/>
        <v>28084</v>
      </c>
      <c r="M46" s="109"/>
      <c r="N46" s="58">
        <f t="shared" si="2"/>
        <v>65016.000000000007</v>
      </c>
      <c r="O46" s="107"/>
      <c r="P46" s="62">
        <f t="shared" si="3"/>
        <v>32508.000000000004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59177</v>
      </c>
      <c r="K47" s="124"/>
      <c r="L47" s="125">
        <f t="shared" si="1"/>
        <v>29588.5</v>
      </c>
      <c r="M47" s="119"/>
      <c r="N47" s="70">
        <f t="shared" si="2"/>
        <v>68499</v>
      </c>
      <c r="O47" s="117"/>
      <c r="P47" s="74">
        <f t="shared" si="3"/>
        <v>34249.5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62186</v>
      </c>
      <c r="K48" s="126"/>
      <c r="L48" s="127">
        <f t="shared" si="1"/>
        <v>31093</v>
      </c>
      <c r="M48" s="109"/>
      <c r="N48" s="58">
        <f t="shared" si="2"/>
        <v>71982</v>
      </c>
      <c r="O48" s="107"/>
      <c r="P48" s="62">
        <f t="shared" si="3"/>
        <v>35991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65195</v>
      </c>
      <c r="K49" s="124"/>
      <c r="L49" s="125">
        <f t="shared" si="1"/>
        <v>32597.5</v>
      </c>
      <c r="M49" s="119"/>
      <c r="N49" s="70">
        <f t="shared" si="2"/>
        <v>75465</v>
      </c>
      <c r="O49" s="117"/>
      <c r="P49" s="74">
        <f t="shared" si="3"/>
        <v>37732.5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68204</v>
      </c>
      <c r="K50" s="126"/>
      <c r="L50" s="127">
        <f t="shared" si="1"/>
        <v>34102</v>
      </c>
      <c r="M50" s="109"/>
      <c r="N50" s="58">
        <f t="shared" si="2"/>
        <v>78948</v>
      </c>
      <c r="O50" s="107"/>
      <c r="P50" s="62">
        <f t="shared" si="3"/>
        <v>39474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71213</v>
      </c>
      <c r="K51" s="124"/>
      <c r="L51" s="125">
        <f t="shared" si="1"/>
        <v>35606.5</v>
      </c>
      <c r="M51" s="119"/>
      <c r="N51" s="70">
        <f t="shared" si="2"/>
        <v>82431</v>
      </c>
      <c r="O51" s="117"/>
      <c r="P51" s="74">
        <f t="shared" si="3"/>
        <v>41215.5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75225</v>
      </c>
      <c r="K52" s="126"/>
      <c r="L52" s="127">
        <f t="shared" si="1"/>
        <v>37612.5</v>
      </c>
      <c r="M52" s="109"/>
      <c r="N52" s="58">
        <f t="shared" si="2"/>
        <v>87075</v>
      </c>
      <c r="O52" s="107"/>
      <c r="P52" s="62">
        <f t="shared" si="3"/>
        <v>43537.5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79237</v>
      </c>
      <c r="K53" s="124"/>
      <c r="L53" s="125">
        <f t="shared" si="1"/>
        <v>39618.5</v>
      </c>
      <c r="M53" s="119"/>
      <c r="N53" s="70">
        <f t="shared" si="2"/>
        <v>91719</v>
      </c>
      <c r="O53" s="117"/>
      <c r="P53" s="74">
        <f t="shared" si="3"/>
        <v>45859.5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83249</v>
      </c>
      <c r="K54" s="126"/>
      <c r="L54" s="127">
        <f t="shared" si="1"/>
        <v>41624.5</v>
      </c>
      <c r="M54" s="109"/>
      <c r="N54" s="58">
        <f t="shared" si="2"/>
        <v>96363</v>
      </c>
      <c r="O54" s="107"/>
      <c r="P54" s="62">
        <f t="shared" si="3"/>
        <v>48181.5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88264</v>
      </c>
      <c r="K55" s="43"/>
      <c r="L55" s="145">
        <f t="shared" si="1"/>
        <v>44132</v>
      </c>
      <c r="M55" s="146"/>
      <c r="N55" s="70">
        <f t="shared" si="2"/>
        <v>102168.00000000001</v>
      </c>
      <c r="O55" s="147"/>
      <c r="P55" s="74">
        <f t="shared" si="3"/>
        <v>51084.000000000007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93279</v>
      </c>
      <c r="K56" s="56"/>
      <c r="L56" s="149">
        <f t="shared" si="1"/>
        <v>46639.5</v>
      </c>
      <c r="M56" s="93"/>
      <c r="N56" s="58">
        <f t="shared" si="2"/>
        <v>107973.00000000001</v>
      </c>
      <c r="O56" s="91"/>
      <c r="P56" s="62">
        <f t="shared" si="3"/>
        <v>53986.500000000007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98294</v>
      </c>
      <c r="K57" s="79"/>
      <c r="L57" s="80">
        <f t="shared" si="1"/>
        <v>49147</v>
      </c>
      <c r="M57" s="81"/>
      <c r="N57" s="70">
        <f t="shared" si="2"/>
        <v>113778.00000000001</v>
      </c>
      <c r="O57" s="79"/>
      <c r="P57" s="74">
        <f t="shared" si="3"/>
        <v>56889.000000000007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103309</v>
      </c>
      <c r="K58" s="91"/>
      <c r="L58" s="92">
        <f t="shared" si="1"/>
        <v>51654.5</v>
      </c>
      <c r="M58" s="93"/>
      <c r="N58" s="58">
        <f t="shared" si="2"/>
        <v>119583.00000000001</v>
      </c>
      <c r="O58" s="91"/>
      <c r="P58" s="62">
        <f t="shared" si="3"/>
        <v>59791.500000000007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109327</v>
      </c>
      <c r="K59" s="79"/>
      <c r="L59" s="80">
        <f t="shared" si="1"/>
        <v>54663.5</v>
      </c>
      <c r="M59" s="81"/>
      <c r="N59" s="70">
        <f t="shared" si="2"/>
        <v>126549.00000000001</v>
      </c>
      <c r="O59" s="79"/>
      <c r="P59" s="74">
        <f t="shared" si="3"/>
        <v>63274.500000000007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115345</v>
      </c>
      <c r="K60" s="91"/>
      <c r="L60" s="92">
        <f t="shared" si="1"/>
        <v>57672.5</v>
      </c>
      <c r="M60" s="93"/>
      <c r="N60" s="58">
        <f t="shared" si="2"/>
        <v>133515</v>
      </c>
      <c r="O60" s="91"/>
      <c r="P60" s="62">
        <f t="shared" si="3"/>
        <v>66757.5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121363</v>
      </c>
      <c r="K61" s="162"/>
      <c r="L61" s="163">
        <f t="shared" si="1"/>
        <v>60681.5</v>
      </c>
      <c r="M61" s="157"/>
      <c r="N61" s="164">
        <f t="shared" si="2"/>
        <v>140481</v>
      </c>
      <c r="O61" s="162"/>
      <c r="P61" s="165">
        <f t="shared" si="3"/>
        <v>70240.5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0.1003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0.10099999999999999</v>
      </c>
      <c r="K10" s="227"/>
      <c r="L10" s="227"/>
      <c r="M10" s="228"/>
      <c r="N10" s="226">
        <f>VLOOKUP(B5,org!A2:E48,5,FALSE)</f>
        <v>0.11679999999999999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5858</v>
      </c>
      <c r="K15" s="46"/>
      <c r="L15" s="47">
        <f>J15/2</f>
        <v>2929</v>
      </c>
      <c r="M15" s="42"/>
      <c r="N15" s="45">
        <f>C15*$N$10</f>
        <v>6774.4</v>
      </c>
      <c r="O15" s="46"/>
      <c r="P15" s="47">
        <f>N15/2</f>
        <v>3387.2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6867.9999999999991</v>
      </c>
      <c r="K16" s="59"/>
      <c r="L16" s="60">
        <f t="shared" ref="L16:L61" si="1">J16/2</f>
        <v>3433.9999999999995</v>
      </c>
      <c r="M16" s="61"/>
      <c r="N16" s="58">
        <f t="shared" ref="N16:N61" si="2">C16*$N$10</f>
        <v>7942.3999999999987</v>
      </c>
      <c r="O16" s="59"/>
      <c r="P16" s="62">
        <f t="shared" ref="P16:P61" si="3">N16/2</f>
        <v>3971.1999999999994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7877.9999999999991</v>
      </c>
      <c r="K17" s="71"/>
      <c r="L17" s="72">
        <f t="shared" si="1"/>
        <v>3938.9999999999995</v>
      </c>
      <c r="M17" s="73"/>
      <c r="N17" s="70">
        <f t="shared" si="2"/>
        <v>9110.4</v>
      </c>
      <c r="O17" s="71"/>
      <c r="P17" s="74">
        <f t="shared" si="3"/>
        <v>4555.2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8888</v>
      </c>
      <c r="K18" s="59"/>
      <c r="L18" s="60">
        <f t="shared" si="1"/>
        <v>4444</v>
      </c>
      <c r="M18" s="61"/>
      <c r="N18" s="58">
        <f>C18*$N$10</f>
        <v>10278.4</v>
      </c>
      <c r="O18" s="59"/>
      <c r="P18" s="62">
        <f t="shared" si="3"/>
        <v>5139.2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9898</v>
      </c>
      <c r="K19" s="79"/>
      <c r="L19" s="80">
        <f t="shared" si="1"/>
        <v>4949</v>
      </c>
      <c r="M19" s="81"/>
      <c r="N19" s="70">
        <f t="shared" si="2"/>
        <v>11446.4</v>
      </c>
      <c r="O19" s="79"/>
      <c r="P19" s="74">
        <f t="shared" si="3"/>
        <v>5723.2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10504</v>
      </c>
      <c r="K20" s="91"/>
      <c r="L20" s="92">
        <f t="shared" si="1"/>
        <v>5252</v>
      </c>
      <c r="M20" s="93"/>
      <c r="N20" s="58">
        <f t="shared" si="2"/>
        <v>12147.199999999999</v>
      </c>
      <c r="O20" s="91"/>
      <c r="P20" s="62">
        <f t="shared" si="3"/>
        <v>6073.5999999999995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11110</v>
      </c>
      <c r="K21" s="79"/>
      <c r="L21" s="80">
        <f t="shared" si="1"/>
        <v>5555</v>
      </c>
      <c r="M21" s="81"/>
      <c r="N21" s="70">
        <f t="shared" si="2"/>
        <v>12847.999999999998</v>
      </c>
      <c r="O21" s="79"/>
      <c r="P21" s="74">
        <f t="shared" si="3"/>
        <v>6423.9999999999991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11918</v>
      </c>
      <c r="K22" s="91"/>
      <c r="L22" s="92">
        <f t="shared" si="1"/>
        <v>5959</v>
      </c>
      <c r="M22" s="93"/>
      <c r="N22" s="58">
        <f t="shared" si="2"/>
        <v>13782.399999999998</v>
      </c>
      <c r="O22" s="91"/>
      <c r="P22" s="62">
        <f t="shared" si="3"/>
        <v>6891.1999999999989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12725.999999999998</v>
      </c>
      <c r="K23" s="79"/>
      <c r="L23" s="80">
        <f t="shared" si="1"/>
        <v>6362.9999999999991</v>
      </c>
      <c r="M23" s="81"/>
      <c r="N23" s="70">
        <f t="shared" si="2"/>
        <v>14716.8</v>
      </c>
      <c r="O23" s="79"/>
      <c r="P23" s="74">
        <f t="shared" si="3"/>
        <v>7358.4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13533.999999999998</v>
      </c>
      <c r="K24" s="107"/>
      <c r="L24" s="108">
        <f t="shared" si="1"/>
        <v>6766.9999999999991</v>
      </c>
      <c r="M24" s="109"/>
      <c r="N24" s="58">
        <f t="shared" si="2"/>
        <v>15651.199999999999</v>
      </c>
      <c r="O24" s="107"/>
      <c r="P24" s="62">
        <f t="shared" si="3"/>
        <v>7825.5999999999995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14341.999999999998</v>
      </c>
      <c r="K25" s="117"/>
      <c r="L25" s="118">
        <f t="shared" si="1"/>
        <v>7170.9999999999991</v>
      </c>
      <c r="M25" s="119"/>
      <c r="N25" s="70">
        <f t="shared" si="2"/>
        <v>16585.599999999999</v>
      </c>
      <c r="O25" s="117"/>
      <c r="P25" s="74">
        <f t="shared" si="3"/>
        <v>8292.7999999999993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15149.999999999998</v>
      </c>
      <c r="K26" s="107"/>
      <c r="L26" s="108">
        <f t="shared" si="1"/>
        <v>7574.9999999999991</v>
      </c>
      <c r="M26" s="109"/>
      <c r="N26" s="58">
        <f t="shared" si="2"/>
        <v>17519.999999999996</v>
      </c>
      <c r="O26" s="107"/>
      <c r="P26" s="62">
        <f t="shared" si="3"/>
        <v>8759.9999999999982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16159.999999999998</v>
      </c>
      <c r="K27" s="117"/>
      <c r="L27" s="118">
        <f t="shared" si="1"/>
        <v>8079.9999999999991</v>
      </c>
      <c r="M27" s="119"/>
      <c r="N27" s="70">
        <f t="shared" si="2"/>
        <v>18687.999999999996</v>
      </c>
      <c r="O27" s="117"/>
      <c r="P27" s="74">
        <f t="shared" si="3"/>
        <v>9343.9999999999982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17170</v>
      </c>
      <c r="K28" s="107"/>
      <c r="L28" s="108">
        <f t="shared" si="1"/>
        <v>8585</v>
      </c>
      <c r="M28" s="109"/>
      <c r="N28" s="58">
        <f t="shared" si="2"/>
        <v>19855.999999999996</v>
      </c>
      <c r="O28" s="107"/>
      <c r="P28" s="62">
        <f t="shared" si="3"/>
        <v>9927.9999999999982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18180</v>
      </c>
      <c r="K29" s="117"/>
      <c r="L29" s="118">
        <f t="shared" si="1"/>
        <v>9090</v>
      </c>
      <c r="M29" s="119"/>
      <c r="N29" s="70">
        <f t="shared" si="2"/>
        <v>21023.999999999996</v>
      </c>
      <c r="O29" s="117"/>
      <c r="P29" s="74">
        <f t="shared" si="3"/>
        <v>10511.999999999998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19190</v>
      </c>
      <c r="K30" s="107"/>
      <c r="L30" s="108">
        <f t="shared" si="1"/>
        <v>9595</v>
      </c>
      <c r="M30" s="109"/>
      <c r="N30" s="58">
        <f t="shared" si="2"/>
        <v>22191.999999999996</v>
      </c>
      <c r="O30" s="107"/>
      <c r="P30" s="62">
        <f t="shared" si="3"/>
        <v>11095.999999999998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20200</v>
      </c>
      <c r="K31" s="124"/>
      <c r="L31" s="125">
        <f t="shared" si="1"/>
        <v>10100</v>
      </c>
      <c r="M31" s="119"/>
      <c r="N31" s="70">
        <f t="shared" si="2"/>
        <v>23359.999999999996</v>
      </c>
      <c r="O31" s="117"/>
      <c r="P31" s="74">
        <f t="shared" si="3"/>
        <v>11679.999999999998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22220</v>
      </c>
      <c r="K32" s="126"/>
      <c r="L32" s="127">
        <f t="shared" si="1"/>
        <v>11110</v>
      </c>
      <c r="M32" s="109"/>
      <c r="N32" s="58">
        <f t="shared" si="2"/>
        <v>25695.999999999996</v>
      </c>
      <c r="O32" s="107"/>
      <c r="P32" s="62">
        <f t="shared" si="3"/>
        <v>12847.999999999998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24240</v>
      </c>
      <c r="K33" s="124"/>
      <c r="L33" s="125">
        <f t="shared" si="1"/>
        <v>12120</v>
      </c>
      <c r="M33" s="119"/>
      <c r="N33" s="70">
        <f t="shared" si="2"/>
        <v>28031.999999999996</v>
      </c>
      <c r="O33" s="117"/>
      <c r="P33" s="74">
        <f t="shared" si="3"/>
        <v>14015.999999999998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26259.999999999996</v>
      </c>
      <c r="K34" s="126"/>
      <c r="L34" s="127">
        <f t="shared" si="1"/>
        <v>13129.999999999998</v>
      </c>
      <c r="M34" s="109"/>
      <c r="N34" s="58">
        <f t="shared" si="2"/>
        <v>30367.999999999996</v>
      </c>
      <c r="O34" s="107"/>
      <c r="P34" s="62">
        <f t="shared" si="3"/>
        <v>15183.999999999998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28279.999999999996</v>
      </c>
      <c r="K35" s="124"/>
      <c r="L35" s="125">
        <f t="shared" si="1"/>
        <v>14139.999999999998</v>
      </c>
      <c r="M35" s="119"/>
      <c r="N35" s="70">
        <f t="shared" si="2"/>
        <v>32703.999999999996</v>
      </c>
      <c r="O35" s="117"/>
      <c r="P35" s="74">
        <f t="shared" si="3"/>
        <v>16351.999999999998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30299.999999999996</v>
      </c>
      <c r="K36" s="126"/>
      <c r="L36" s="127">
        <f t="shared" si="1"/>
        <v>15149.999999999998</v>
      </c>
      <c r="M36" s="109"/>
      <c r="N36" s="58">
        <f t="shared" si="2"/>
        <v>35039.999999999993</v>
      </c>
      <c r="O36" s="107"/>
      <c r="P36" s="62">
        <f t="shared" si="3"/>
        <v>17519.999999999996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32319.999999999996</v>
      </c>
      <c r="K37" s="124"/>
      <c r="L37" s="125">
        <f t="shared" si="1"/>
        <v>16159.999999999998</v>
      </c>
      <c r="M37" s="119"/>
      <c r="N37" s="70">
        <f t="shared" si="2"/>
        <v>37375.999999999993</v>
      </c>
      <c r="O37" s="117"/>
      <c r="P37" s="74">
        <f t="shared" si="3"/>
        <v>18687.999999999996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34340</v>
      </c>
      <c r="K38" s="126"/>
      <c r="L38" s="127">
        <f t="shared" si="1"/>
        <v>17170</v>
      </c>
      <c r="M38" s="109"/>
      <c r="N38" s="58">
        <f t="shared" si="2"/>
        <v>39711.999999999993</v>
      </c>
      <c r="O38" s="107"/>
      <c r="P38" s="62">
        <f t="shared" si="3"/>
        <v>19855.999999999996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36360</v>
      </c>
      <c r="K39" s="124"/>
      <c r="L39" s="125">
        <f t="shared" si="1"/>
        <v>18180</v>
      </c>
      <c r="M39" s="119"/>
      <c r="N39" s="70">
        <f t="shared" si="2"/>
        <v>42047.999999999993</v>
      </c>
      <c r="O39" s="117"/>
      <c r="P39" s="74">
        <f t="shared" si="3"/>
        <v>21023.999999999996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38380</v>
      </c>
      <c r="K40" s="126"/>
      <c r="L40" s="127">
        <f t="shared" si="1"/>
        <v>19190</v>
      </c>
      <c r="M40" s="109"/>
      <c r="N40" s="58">
        <f t="shared" si="2"/>
        <v>44383.999999999993</v>
      </c>
      <c r="O40" s="107"/>
      <c r="P40" s="62">
        <f t="shared" si="3"/>
        <v>22191.999999999996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41410</v>
      </c>
      <c r="K41" s="124"/>
      <c r="L41" s="125">
        <f t="shared" si="1"/>
        <v>20705</v>
      </c>
      <c r="M41" s="119"/>
      <c r="N41" s="70">
        <f t="shared" si="2"/>
        <v>47887.999999999993</v>
      </c>
      <c r="O41" s="117"/>
      <c r="P41" s="74">
        <f t="shared" si="3"/>
        <v>23943.999999999996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44440</v>
      </c>
      <c r="K42" s="126"/>
      <c r="L42" s="127">
        <f t="shared" si="1"/>
        <v>22220</v>
      </c>
      <c r="M42" s="109"/>
      <c r="N42" s="58">
        <f t="shared" si="2"/>
        <v>51391.999999999993</v>
      </c>
      <c r="O42" s="107"/>
      <c r="P42" s="62">
        <f t="shared" si="3"/>
        <v>25695.999999999996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47470</v>
      </c>
      <c r="K43" s="124"/>
      <c r="L43" s="125">
        <f t="shared" si="1"/>
        <v>23735</v>
      </c>
      <c r="M43" s="119"/>
      <c r="N43" s="70">
        <f t="shared" si="2"/>
        <v>54895.999999999993</v>
      </c>
      <c r="O43" s="117"/>
      <c r="P43" s="74">
        <f t="shared" si="3"/>
        <v>27447.999999999996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50499.999999999993</v>
      </c>
      <c r="K44" s="126"/>
      <c r="L44" s="127">
        <f t="shared" si="1"/>
        <v>25249.999999999996</v>
      </c>
      <c r="M44" s="109"/>
      <c r="N44" s="58">
        <f t="shared" si="2"/>
        <v>58399.999999999993</v>
      </c>
      <c r="O44" s="107"/>
      <c r="P44" s="62">
        <f t="shared" si="3"/>
        <v>29199.999999999996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53529.999999999993</v>
      </c>
      <c r="K45" s="124"/>
      <c r="L45" s="125">
        <f t="shared" si="1"/>
        <v>26764.999999999996</v>
      </c>
      <c r="M45" s="119"/>
      <c r="N45" s="70">
        <f t="shared" si="2"/>
        <v>61903.999999999993</v>
      </c>
      <c r="O45" s="117"/>
      <c r="P45" s="74">
        <f t="shared" si="3"/>
        <v>30951.999999999996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56559.999999999993</v>
      </c>
      <c r="K46" s="126"/>
      <c r="L46" s="127">
        <f t="shared" si="1"/>
        <v>28279.999999999996</v>
      </c>
      <c r="M46" s="109"/>
      <c r="N46" s="58">
        <f t="shared" si="2"/>
        <v>65407.999999999993</v>
      </c>
      <c r="O46" s="107"/>
      <c r="P46" s="62">
        <f t="shared" si="3"/>
        <v>32703.999999999996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59589.999999999993</v>
      </c>
      <c r="K47" s="124"/>
      <c r="L47" s="125">
        <f t="shared" si="1"/>
        <v>29794.999999999996</v>
      </c>
      <c r="M47" s="119"/>
      <c r="N47" s="70">
        <f t="shared" si="2"/>
        <v>68911.999999999985</v>
      </c>
      <c r="O47" s="117"/>
      <c r="P47" s="74">
        <f t="shared" si="3"/>
        <v>34455.999999999993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62619.999999999993</v>
      </c>
      <c r="K48" s="126"/>
      <c r="L48" s="127">
        <f t="shared" si="1"/>
        <v>31309.999999999996</v>
      </c>
      <c r="M48" s="109"/>
      <c r="N48" s="58">
        <f t="shared" si="2"/>
        <v>72415.999999999985</v>
      </c>
      <c r="O48" s="107"/>
      <c r="P48" s="62">
        <f t="shared" si="3"/>
        <v>36207.999999999993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65650</v>
      </c>
      <c r="K49" s="124"/>
      <c r="L49" s="125">
        <f t="shared" si="1"/>
        <v>32825</v>
      </c>
      <c r="M49" s="119"/>
      <c r="N49" s="70">
        <f t="shared" si="2"/>
        <v>75919.999999999985</v>
      </c>
      <c r="O49" s="117"/>
      <c r="P49" s="74">
        <f t="shared" si="3"/>
        <v>37959.999999999993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68680</v>
      </c>
      <c r="K50" s="126"/>
      <c r="L50" s="127">
        <f t="shared" si="1"/>
        <v>34340</v>
      </c>
      <c r="M50" s="109"/>
      <c r="N50" s="58">
        <f t="shared" si="2"/>
        <v>79423.999999999985</v>
      </c>
      <c r="O50" s="107"/>
      <c r="P50" s="62">
        <f t="shared" si="3"/>
        <v>39711.999999999993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71710</v>
      </c>
      <c r="K51" s="124"/>
      <c r="L51" s="125">
        <f t="shared" si="1"/>
        <v>35855</v>
      </c>
      <c r="M51" s="119"/>
      <c r="N51" s="70">
        <f t="shared" si="2"/>
        <v>82927.999999999985</v>
      </c>
      <c r="O51" s="117"/>
      <c r="P51" s="74">
        <f t="shared" si="3"/>
        <v>41463.999999999993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75750</v>
      </c>
      <c r="K52" s="126"/>
      <c r="L52" s="127">
        <f t="shared" si="1"/>
        <v>37875</v>
      </c>
      <c r="M52" s="109"/>
      <c r="N52" s="58">
        <f t="shared" si="2"/>
        <v>87599.999999999985</v>
      </c>
      <c r="O52" s="107"/>
      <c r="P52" s="62">
        <f t="shared" si="3"/>
        <v>43799.999999999993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79790</v>
      </c>
      <c r="K53" s="124"/>
      <c r="L53" s="125">
        <f t="shared" si="1"/>
        <v>39895</v>
      </c>
      <c r="M53" s="119"/>
      <c r="N53" s="70">
        <f t="shared" si="2"/>
        <v>92271.999999999985</v>
      </c>
      <c r="O53" s="117"/>
      <c r="P53" s="74">
        <f t="shared" si="3"/>
        <v>46135.999999999993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83830</v>
      </c>
      <c r="K54" s="126"/>
      <c r="L54" s="127">
        <f t="shared" si="1"/>
        <v>41915</v>
      </c>
      <c r="M54" s="109"/>
      <c r="N54" s="58">
        <f t="shared" si="2"/>
        <v>96943.999999999985</v>
      </c>
      <c r="O54" s="107"/>
      <c r="P54" s="62">
        <f t="shared" si="3"/>
        <v>48471.999999999993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88880</v>
      </c>
      <c r="K55" s="43"/>
      <c r="L55" s="145">
        <f t="shared" si="1"/>
        <v>44440</v>
      </c>
      <c r="M55" s="146"/>
      <c r="N55" s="70">
        <f t="shared" si="2"/>
        <v>102783.99999999999</v>
      </c>
      <c r="O55" s="147"/>
      <c r="P55" s="74">
        <f t="shared" si="3"/>
        <v>51391.999999999993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93930</v>
      </c>
      <c r="K56" s="56"/>
      <c r="L56" s="149">
        <f t="shared" si="1"/>
        <v>46965</v>
      </c>
      <c r="M56" s="93"/>
      <c r="N56" s="58">
        <f t="shared" si="2"/>
        <v>108623.99999999999</v>
      </c>
      <c r="O56" s="91"/>
      <c r="P56" s="62">
        <f t="shared" si="3"/>
        <v>54311.999999999993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98979.999999999985</v>
      </c>
      <c r="K57" s="79"/>
      <c r="L57" s="80">
        <f t="shared" si="1"/>
        <v>49489.999999999993</v>
      </c>
      <c r="M57" s="81"/>
      <c r="N57" s="70">
        <f t="shared" si="2"/>
        <v>114463.99999999999</v>
      </c>
      <c r="O57" s="79"/>
      <c r="P57" s="74">
        <f t="shared" si="3"/>
        <v>57231.999999999993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104029.99999999999</v>
      </c>
      <c r="K58" s="91"/>
      <c r="L58" s="92">
        <f t="shared" si="1"/>
        <v>52014.999999999993</v>
      </c>
      <c r="M58" s="93"/>
      <c r="N58" s="58">
        <f t="shared" si="2"/>
        <v>120303.99999999999</v>
      </c>
      <c r="O58" s="91"/>
      <c r="P58" s="62">
        <f t="shared" si="3"/>
        <v>60151.999999999993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110089.99999999999</v>
      </c>
      <c r="K59" s="79"/>
      <c r="L59" s="80">
        <f t="shared" si="1"/>
        <v>55044.999999999993</v>
      </c>
      <c r="M59" s="81"/>
      <c r="N59" s="70">
        <f t="shared" si="2"/>
        <v>127311.99999999999</v>
      </c>
      <c r="O59" s="79"/>
      <c r="P59" s="74">
        <f t="shared" si="3"/>
        <v>63655.999999999993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116149.99999999999</v>
      </c>
      <c r="K60" s="91"/>
      <c r="L60" s="92">
        <f t="shared" si="1"/>
        <v>58074.999999999993</v>
      </c>
      <c r="M60" s="93"/>
      <c r="N60" s="58">
        <f t="shared" si="2"/>
        <v>134319.99999999997</v>
      </c>
      <c r="O60" s="91"/>
      <c r="P60" s="62">
        <f t="shared" si="3"/>
        <v>67159.999999999985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122209.99999999999</v>
      </c>
      <c r="K61" s="162"/>
      <c r="L61" s="163">
        <f t="shared" si="1"/>
        <v>61104.999999999993</v>
      </c>
      <c r="M61" s="157"/>
      <c r="N61" s="164">
        <f t="shared" si="2"/>
        <v>141327.99999999997</v>
      </c>
      <c r="O61" s="162"/>
      <c r="P61" s="165">
        <f t="shared" si="3"/>
        <v>70663.999999999985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0.10099999999999999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0.10099999999999999</v>
      </c>
      <c r="K10" s="227"/>
      <c r="L10" s="227"/>
      <c r="M10" s="228"/>
      <c r="N10" s="226">
        <f>VLOOKUP(B5,org!A2:E48,5,FALSE)</f>
        <v>0.11679999999999999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5858</v>
      </c>
      <c r="K15" s="46"/>
      <c r="L15" s="47">
        <f>J15/2</f>
        <v>2929</v>
      </c>
      <c r="M15" s="42"/>
      <c r="N15" s="45">
        <f>C15*$N$10</f>
        <v>6774.4</v>
      </c>
      <c r="O15" s="46"/>
      <c r="P15" s="47">
        <f>N15/2</f>
        <v>3387.2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6867.9999999999991</v>
      </c>
      <c r="K16" s="59"/>
      <c r="L16" s="60">
        <f t="shared" ref="L16:L61" si="1">J16/2</f>
        <v>3433.9999999999995</v>
      </c>
      <c r="M16" s="61"/>
      <c r="N16" s="58">
        <f t="shared" ref="N16:N61" si="2">C16*$N$10</f>
        <v>7942.3999999999987</v>
      </c>
      <c r="O16" s="59"/>
      <c r="P16" s="62">
        <f t="shared" ref="P16:P61" si="3">N16/2</f>
        <v>3971.1999999999994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7877.9999999999991</v>
      </c>
      <c r="K17" s="71"/>
      <c r="L17" s="72">
        <f t="shared" si="1"/>
        <v>3938.9999999999995</v>
      </c>
      <c r="M17" s="73"/>
      <c r="N17" s="70">
        <f t="shared" si="2"/>
        <v>9110.4</v>
      </c>
      <c r="O17" s="71"/>
      <c r="P17" s="74">
        <f t="shared" si="3"/>
        <v>4555.2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8888</v>
      </c>
      <c r="K18" s="59"/>
      <c r="L18" s="60">
        <f t="shared" si="1"/>
        <v>4444</v>
      </c>
      <c r="M18" s="61"/>
      <c r="N18" s="58">
        <f>C18*$N$10</f>
        <v>10278.4</v>
      </c>
      <c r="O18" s="59"/>
      <c r="P18" s="62">
        <f t="shared" si="3"/>
        <v>5139.2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9898</v>
      </c>
      <c r="K19" s="79"/>
      <c r="L19" s="80">
        <f t="shared" si="1"/>
        <v>4949</v>
      </c>
      <c r="M19" s="81"/>
      <c r="N19" s="70">
        <f t="shared" si="2"/>
        <v>11446.4</v>
      </c>
      <c r="O19" s="79"/>
      <c r="P19" s="74">
        <f t="shared" si="3"/>
        <v>5723.2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10504</v>
      </c>
      <c r="K20" s="91"/>
      <c r="L20" s="92">
        <f t="shared" si="1"/>
        <v>5252</v>
      </c>
      <c r="M20" s="93"/>
      <c r="N20" s="58">
        <f t="shared" si="2"/>
        <v>12147.199999999999</v>
      </c>
      <c r="O20" s="91"/>
      <c r="P20" s="62">
        <f t="shared" si="3"/>
        <v>6073.5999999999995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11110</v>
      </c>
      <c r="K21" s="79"/>
      <c r="L21" s="80">
        <f t="shared" si="1"/>
        <v>5555</v>
      </c>
      <c r="M21" s="81"/>
      <c r="N21" s="70">
        <f t="shared" si="2"/>
        <v>12847.999999999998</v>
      </c>
      <c r="O21" s="79"/>
      <c r="P21" s="74">
        <f t="shared" si="3"/>
        <v>6423.9999999999991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11918</v>
      </c>
      <c r="K22" s="91"/>
      <c r="L22" s="92">
        <f t="shared" si="1"/>
        <v>5959</v>
      </c>
      <c r="M22" s="93"/>
      <c r="N22" s="58">
        <f t="shared" si="2"/>
        <v>13782.399999999998</v>
      </c>
      <c r="O22" s="91"/>
      <c r="P22" s="62">
        <f t="shared" si="3"/>
        <v>6891.1999999999989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12725.999999999998</v>
      </c>
      <c r="K23" s="79"/>
      <c r="L23" s="80">
        <f t="shared" si="1"/>
        <v>6362.9999999999991</v>
      </c>
      <c r="M23" s="81"/>
      <c r="N23" s="70">
        <f t="shared" si="2"/>
        <v>14716.8</v>
      </c>
      <c r="O23" s="79"/>
      <c r="P23" s="74">
        <f t="shared" si="3"/>
        <v>7358.4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13533.999999999998</v>
      </c>
      <c r="K24" s="107"/>
      <c r="L24" s="108">
        <f t="shared" si="1"/>
        <v>6766.9999999999991</v>
      </c>
      <c r="M24" s="109"/>
      <c r="N24" s="58">
        <f t="shared" si="2"/>
        <v>15651.199999999999</v>
      </c>
      <c r="O24" s="107"/>
      <c r="P24" s="62">
        <f t="shared" si="3"/>
        <v>7825.5999999999995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14341.999999999998</v>
      </c>
      <c r="K25" s="117"/>
      <c r="L25" s="118">
        <f t="shared" si="1"/>
        <v>7170.9999999999991</v>
      </c>
      <c r="M25" s="119"/>
      <c r="N25" s="70">
        <f t="shared" si="2"/>
        <v>16585.599999999999</v>
      </c>
      <c r="O25" s="117"/>
      <c r="P25" s="74">
        <f t="shared" si="3"/>
        <v>8292.7999999999993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15149.999999999998</v>
      </c>
      <c r="K26" s="107"/>
      <c r="L26" s="108">
        <f t="shared" si="1"/>
        <v>7574.9999999999991</v>
      </c>
      <c r="M26" s="109"/>
      <c r="N26" s="58">
        <f t="shared" si="2"/>
        <v>17519.999999999996</v>
      </c>
      <c r="O26" s="107"/>
      <c r="P26" s="62">
        <f t="shared" si="3"/>
        <v>8759.9999999999982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16159.999999999998</v>
      </c>
      <c r="K27" s="117"/>
      <c r="L27" s="118">
        <f t="shared" si="1"/>
        <v>8079.9999999999991</v>
      </c>
      <c r="M27" s="119"/>
      <c r="N27" s="70">
        <f t="shared" si="2"/>
        <v>18687.999999999996</v>
      </c>
      <c r="O27" s="117"/>
      <c r="P27" s="74">
        <f t="shared" si="3"/>
        <v>9343.9999999999982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17170</v>
      </c>
      <c r="K28" s="107"/>
      <c r="L28" s="108">
        <f t="shared" si="1"/>
        <v>8585</v>
      </c>
      <c r="M28" s="109"/>
      <c r="N28" s="58">
        <f t="shared" si="2"/>
        <v>19855.999999999996</v>
      </c>
      <c r="O28" s="107"/>
      <c r="P28" s="62">
        <f t="shared" si="3"/>
        <v>9927.9999999999982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18180</v>
      </c>
      <c r="K29" s="117"/>
      <c r="L29" s="118">
        <f t="shared" si="1"/>
        <v>9090</v>
      </c>
      <c r="M29" s="119"/>
      <c r="N29" s="70">
        <f t="shared" si="2"/>
        <v>21023.999999999996</v>
      </c>
      <c r="O29" s="117"/>
      <c r="P29" s="74">
        <f t="shared" si="3"/>
        <v>10511.999999999998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19190</v>
      </c>
      <c r="K30" s="107"/>
      <c r="L30" s="108">
        <f t="shared" si="1"/>
        <v>9595</v>
      </c>
      <c r="M30" s="109"/>
      <c r="N30" s="58">
        <f t="shared" si="2"/>
        <v>22191.999999999996</v>
      </c>
      <c r="O30" s="107"/>
      <c r="P30" s="62">
        <f t="shared" si="3"/>
        <v>11095.999999999998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20200</v>
      </c>
      <c r="K31" s="124"/>
      <c r="L31" s="125">
        <f t="shared" si="1"/>
        <v>10100</v>
      </c>
      <c r="M31" s="119"/>
      <c r="N31" s="70">
        <f t="shared" si="2"/>
        <v>23359.999999999996</v>
      </c>
      <c r="O31" s="117"/>
      <c r="P31" s="74">
        <f t="shared" si="3"/>
        <v>11679.999999999998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22220</v>
      </c>
      <c r="K32" s="126"/>
      <c r="L32" s="127">
        <f t="shared" si="1"/>
        <v>11110</v>
      </c>
      <c r="M32" s="109"/>
      <c r="N32" s="58">
        <f t="shared" si="2"/>
        <v>25695.999999999996</v>
      </c>
      <c r="O32" s="107"/>
      <c r="P32" s="62">
        <f t="shared" si="3"/>
        <v>12847.999999999998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24240</v>
      </c>
      <c r="K33" s="124"/>
      <c r="L33" s="125">
        <f t="shared" si="1"/>
        <v>12120</v>
      </c>
      <c r="M33" s="119"/>
      <c r="N33" s="70">
        <f t="shared" si="2"/>
        <v>28031.999999999996</v>
      </c>
      <c r="O33" s="117"/>
      <c r="P33" s="74">
        <f t="shared" si="3"/>
        <v>14015.999999999998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26259.999999999996</v>
      </c>
      <c r="K34" s="126"/>
      <c r="L34" s="127">
        <f t="shared" si="1"/>
        <v>13129.999999999998</v>
      </c>
      <c r="M34" s="109"/>
      <c r="N34" s="58">
        <f t="shared" si="2"/>
        <v>30367.999999999996</v>
      </c>
      <c r="O34" s="107"/>
      <c r="P34" s="62">
        <f t="shared" si="3"/>
        <v>15183.999999999998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28279.999999999996</v>
      </c>
      <c r="K35" s="124"/>
      <c r="L35" s="125">
        <f t="shared" si="1"/>
        <v>14139.999999999998</v>
      </c>
      <c r="M35" s="119"/>
      <c r="N35" s="70">
        <f t="shared" si="2"/>
        <v>32703.999999999996</v>
      </c>
      <c r="O35" s="117"/>
      <c r="P35" s="74">
        <f t="shared" si="3"/>
        <v>16351.999999999998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30299.999999999996</v>
      </c>
      <c r="K36" s="126"/>
      <c r="L36" s="127">
        <f t="shared" si="1"/>
        <v>15149.999999999998</v>
      </c>
      <c r="M36" s="109"/>
      <c r="N36" s="58">
        <f t="shared" si="2"/>
        <v>35039.999999999993</v>
      </c>
      <c r="O36" s="107"/>
      <c r="P36" s="62">
        <f t="shared" si="3"/>
        <v>17519.999999999996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32319.999999999996</v>
      </c>
      <c r="K37" s="124"/>
      <c r="L37" s="125">
        <f t="shared" si="1"/>
        <v>16159.999999999998</v>
      </c>
      <c r="M37" s="119"/>
      <c r="N37" s="70">
        <f t="shared" si="2"/>
        <v>37375.999999999993</v>
      </c>
      <c r="O37" s="117"/>
      <c r="P37" s="74">
        <f t="shared" si="3"/>
        <v>18687.999999999996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34340</v>
      </c>
      <c r="K38" s="126"/>
      <c r="L38" s="127">
        <f t="shared" si="1"/>
        <v>17170</v>
      </c>
      <c r="M38" s="109"/>
      <c r="N38" s="58">
        <f t="shared" si="2"/>
        <v>39711.999999999993</v>
      </c>
      <c r="O38" s="107"/>
      <c r="P38" s="62">
        <f t="shared" si="3"/>
        <v>19855.999999999996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36360</v>
      </c>
      <c r="K39" s="124"/>
      <c r="L39" s="125">
        <f t="shared" si="1"/>
        <v>18180</v>
      </c>
      <c r="M39" s="119"/>
      <c r="N39" s="70">
        <f t="shared" si="2"/>
        <v>42047.999999999993</v>
      </c>
      <c r="O39" s="117"/>
      <c r="P39" s="74">
        <f t="shared" si="3"/>
        <v>21023.999999999996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38380</v>
      </c>
      <c r="K40" s="126"/>
      <c r="L40" s="127">
        <f t="shared" si="1"/>
        <v>19190</v>
      </c>
      <c r="M40" s="109"/>
      <c r="N40" s="58">
        <f t="shared" si="2"/>
        <v>44383.999999999993</v>
      </c>
      <c r="O40" s="107"/>
      <c r="P40" s="62">
        <f t="shared" si="3"/>
        <v>22191.999999999996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41410</v>
      </c>
      <c r="K41" s="124"/>
      <c r="L41" s="125">
        <f t="shared" si="1"/>
        <v>20705</v>
      </c>
      <c r="M41" s="119"/>
      <c r="N41" s="70">
        <f t="shared" si="2"/>
        <v>47887.999999999993</v>
      </c>
      <c r="O41" s="117"/>
      <c r="P41" s="74">
        <f t="shared" si="3"/>
        <v>23943.999999999996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44440</v>
      </c>
      <c r="K42" s="126"/>
      <c r="L42" s="127">
        <f t="shared" si="1"/>
        <v>22220</v>
      </c>
      <c r="M42" s="109"/>
      <c r="N42" s="58">
        <f t="shared" si="2"/>
        <v>51391.999999999993</v>
      </c>
      <c r="O42" s="107"/>
      <c r="P42" s="62">
        <f t="shared" si="3"/>
        <v>25695.999999999996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47470</v>
      </c>
      <c r="K43" s="124"/>
      <c r="L43" s="125">
        <f t="shared" si="1"/>
        <v>23735</v>
      </c>
      <c r="M43" s="119"/>
      <c r="N43" s="70">
        <f t="shared" si="2"/>
        <v>54895.999999999993</v>
      </c>
      <c r="O43" s="117"/>
      <c r="P43" s="74">
        <f t="shared" si="3"/>
        <v>27447.999999999996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50499.999999999993</v>
      </c>
      <c r="K44" s="126"/>
      <c r="L44" s="127">
        <f t="shared" si="1"/>
        <v>25249.999999999996</v>
      </c>
      <c r="M44" s="109"/>
      <c r="N44" s="58">
        <f t="shared" si="2"/>
        <v>58399.999999999993</v>
      </c>
      <c r="O44" s="107"/>
      <c r="P44" s="62">
        <f t="shared" si="3"/>
        <v>29199.999999999996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53529.999999999993</v>
      </c>
      <c r="K45" s="124"/>
      <c r="L45" s="125">
        <f t="shared" si="1"/>
        <v>26764.999999999996</v>
      </c>
      <c r="M45" s="119"/>
      <c r="N45" s="70">
        <f t="shared" si="2"/>
        <v>61903.999999999993</v>
      </c>
      <c r="O45" s="117"/>
      <c r="P45" s="74">
        <f t="shared" si="3"/>
        <v>30951.999999999996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56559.999999999993</v>
      </c>
      <c r="K46" s="126"/>
      <c r="L46" s="127">
        <f t="shared" si="1"/>
        <v>28279.999999999996</v>
      </c>
      <c r="M46" s="109"/>
      <c r="N46" s="58">
        <f t="shared" si="2"/>
        <v>65407.999999999993</v>
      </c>
      <c r="O46" s="107"/>
      <c r="P46" s="62">
        <f t="shared" si="3"/>
        <v>32703.999999999996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59589.999999999993</v>
      </c>
      <c r="K47" s="124"/>
      <c r="L47" s="125">
        <f t="shared" si="1"/>
        <v>29794.999999999996</v>
      </c>
      <c r="M47" s="119"/>
      <c r="N47" s="70">
        <f t="shared" si="2"/>
        <v>68911.999999999985</v>
      </c>
      <c r="O47" s="117"/>
      <c r="P47" s="74">
        <f t="shared" si="3"/>
        <v>34455.999999999993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62619.999999999993</v>
      </c>
      <c r="K48" s="126"/>
      <c r="L48" s="127">
        <f t="shared" si="1"/>
        <v>31309.999999999996</v>
      </c>
      <c r="M48" s="109"/>
      <c r="N48" s="58">
        <f t="shared" si="2"/>
        <v>72415.999999999985</v>
      </c>
      <c r="O48" s="107"/>
      <c r="P48" s="62">
        <f t="shared" si="3"/>
        <v>36207.999999999993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65650</v>
      </c>
      <c r="K49" s="124"/>
      <c r="L49" s="125">
        <f t="shared" si="1"/>
        <v>32825</v>
      </c>
      <c r="M49" s="119"/>
      <c r="N49" s="70">
        <f t="shared" si="2"/>
        <v>75919.999999999985</v>
      </c>
      <c r="O49" s="117"/>
      <c r="P49" s="74">
        <f t="shared" si="3"/>
        <v>37959.999999999993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68680</v>
      </c>
      <c r="K50" s="126"/>
      <c r="L50" s="127">
        <f t="shared" si="1"/>
        <v>34340</v>
      </c>
      <c r="M50" s="109"/>
      <c r="N50" s="58">
        <f t="shared" si="2"/>
        <v>79423.999999999985</v>
      </c>
      <c r="O50" s="107"/>
      <c r="P50" s="62">
        <f t="shared" si="3"/>
        <v>39711.999999999993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71710</v>
      </c>
      <c r="K51" s="124"/>
      <c r="L51" s="125">
        <f t="shared" si="1"/>
        <v>35855</v>
      </c>
      <c r="M51" s="119"/>
      <c r="N51" s="70">
        <f t="shared" si="2"/>
        <v>82927.999999999985</v>
      </c>
      <c r="O51" s="117"/>
      <c r="P51" s="74">
        <f t="shared" si="3"/>
        <v>41463.999999999993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75750</v>
      </c>
      <c r="K52" s="126"/>
      <c r="L52" s="127">
        <f t="shared" si="1"/>
        <v>37875</v>
      </c>
      <c r="M52" s="109"/>
      <c r="N52" s="58">
        <f t="shared" si="2"/>
        <v>87599.999999999985</v>
      </c>
      <c r="O52" s="107"/>
      <c r="P52" s="62">
        <f t="shared" si="3"/>
        <v>43799.999999999993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79790</v>
      </c>
      <c r="K53" s="124"/>
      <c r="L53" s="125">
        <f t="shared" si="1"/>
        <v>39895</v>
      </c>
      <c r="M53" s="119"/>
      <c r="N53" s="70">
        <f t="shared" si="2"/>
        <v>92271.999999999985</v>
      </c>
      <c r="O53" s="117"/>
      <c r="P53" s="74">
        <f t="shared" si="3"/>
        <v>46135.999999999993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83830</v>
      </c>
      <c r="K54" s="126"/>
      <c r="L54" s="127">
        <f t="shared" si="1"/>
        <v>41915</v>
      </c>
      <c r="M54" s="109"/>
      <c r="N54" s="58">
        <f t="shared" si="2"/>
        <v>96943.999999999985</v>
      </c>
      <c r="O54" s="107"/>
      <c r="P54" s="62">
        <f t="shared" si="3"/>
        <v>48471.999999999993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88880</v>
      </c>
      <c r="K55" s="43"/>
      <c r="L55" s="145">
        <f t="shared" si="1"/>
        <v>44440</v>
      </c>
      <c r="M55" s="146"/>
      <c r="N55" s="70">
        <f t="shared" si="2"/>
        <v>102783.99999999999</v>
      </c>
      <c r="O55" s="147"/>
      <c r="P55" s="74">
        <f t="shared" si="3"/>
        <v>51391.999999999993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93930</v>
      </c>
      <c r="K56" s="56"/>
      <c r="L56" s="149">
        <f t="shared" si="1"/>
        <v>46965</v>
      </c>
      <c r="M56" s="93"/>
      <c r="N56" s="58">
        <f t="shared" si="2"/>
        <v>108623.99999999999</v>
      </c>
      <c r="O56" s="91"/>
      <c r="P56" s="62">
        <f t="shared" si="3"/>
        <v>54311.999999999993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98979.999999999985</v>
      </c>
      <c r="K57" s="79"/>
      <c r="L57" s="80">
        <f t="shared" si="1"/>
        <v>49489.999999999993</v>
      </c>
      <c r="M57" s="81"/>
      <c r="N57" s="70">
        <f t="shared" si="2"/>
        <v>114463.99999999999</v>
      </c>
      <c r="O57" s="79"/>
      <c r="P57" s="74">
        <f t="shared" si="3"/>
        <v>57231.999999999993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104029.99999999999</v>
      </c>
      <c r="K58" s="91"/>
      <c r="L58" s="92">
        <f t="shared" si="1"/>
        <v>52014.999999999993</v>
      </c>
      <c r="M58" s="93"/>
      <c r="N58" s="58">
        <f t="shared" si="2"/>
        <v>120303.99999999999</v>
      </c>
      <c r="O58" s="91"/>
      <c r="P58" s="62">
        <f t="shared" si="3"/>
        <v>60151.999999999993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110089.99999999999</v>
      </c>
      <c r="K59" s="79"/>
      <c r="L59" s="80">
        <f t="shared" si="1"/>
        <v>55044.999999999993</v>
      </c>
      <c r="M59" s="81"/>
      <c r="N59" s="70">
        <f t="shared" si="2"/>
        <v>127311.99999999999</v>
      </c>
      <c r="O59" s="79"/>
      <c r="P59" s="74">
        <f t="shared" si="3"/>
        <v>63655.999999999993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116149.99999999999</v>
      </c>
      <c r="K60" s="91"/>
      <c r="L60" s="92">
        <f t="shared" si="1"/>
        <v>58074.999999999993</v>
      </c>
      <c r="M60" s="93"/>
      <c r="N60" s="58">
        <f t="shared" si="2"/>
        <v>134319.99999999997</v>
      </c>
      <c r="O60" s="91"/>
      <c r="P60" s="62">
        <f t="shared" si="3"/>
        <v>67159.999999999985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122209.99999999999</v>
      </c>
      <c r="K61" s="162"/>
      <c r="L61" s="163">
        <f t="shared" si="1"/>
        <v>61104.999999999993</v>
      </c>
      <c r="M61" s="157"/>
      <c r="N61" s="164">
        <f t="shared" si="2"/>
        <v>141327.99999999997</v>
      </c>
      <c r="O61" s="162"/>
      <c r="P61" s="165">
        <f t="shared" si="3"/>
        <v>70663.999999999985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0.10099999999999999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79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0.1011</v>
      </c>
      <c r="K10" s="227"/>
      <c r="L10" s="227"/>
      <c r="M10" s="228"/>
      <c r="N10" s="226">
        <f>VLOOKUP(B5,org!A2:E48,5,FALSE)</f>
        <v>0.1169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5863.8</v>
      </c>
      <c r="K15" s="46"/>
      <c r="L15" s="47">
        <f>J15/2</f>
        <v>2931.9</v>
      </c>
      <c r="M15" s="42"/>
      <c r="N15" s="45">
        <f>C15*$N$10</f>
        <v>6780.2</v>
      </c>
      <c r="O15" s="46"/>
      <c r="P15" s="47">
        <f>N15/2</f>
        <v>3390.1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6874.7999999999993</v>
      </c>
      <c r="K16" s="59"/>
      <c r="L16" s="60">
        <f t="shared" ref="L16:L61" si="1">J16/2</f>
        <v>3437.3999999999996</v>
      </c>
      <c r="M16" s="61"/>
      <c r="N16" s="58">
        <f t="shared" ref="N16:N61" si="2">C16*$N$10</f>
        <v>7949.2</v>
      </c>
      <c r="O16" s="59"/>
      <c r="P16" s="62">
        <f t="shared" ref="P16:P61" si="3">N16/2</f>
        <v>3974.6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7885.7999999999993</v>
      </c>
      <c r="K17" s="71"/>
      <c r="L17" s="72">
        <f t="shared" si="1"/>
        <v>3942.8999999999996</v>
      </c>
      <c r="M17" s="73"/>
      <c r="N17" s="70">
        <f t="shared" si="2"/>
        <v>9118.2000000000007</v>
      </c>
      <c r="O17" s="71"/>
      <c r="P17" s="74">
        <f t="shared" si="3"/>
        <v>4559.1000000000004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8896.7999999999993</v>
      </c>
      <c r="K18" s="59"/>
      <c r="L18" s="60">
        <f t="shared" si="1"/>
        <v>4448.3999999999996</v>
      </c>
      <c r="M18" s="61"/>
      <c r="N18" s="58">
        <f>C18*$N$10</f>
        <v>10287.200000000001</v>
      </c>
      <c r="O18" s="59"/>
      <c r="P18" s="62">
        <f t="shared" si="3"/>
        <v>5143.6000000000004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9907.7999999999993</v>
      </c>
      <c r="K19" s="79"/>
      <c r="L19" s="80">
        <f t="shared" si="1"/>
        <v>4953.8999999999996</v>
      </c>
      <c r="M19" s="81"/>
      <c r="N19" s="70">
        <f t="shared" si="2"/>
        <v>11456.2</v>
      </c>
      <c r="O19" s="79"/>
      <c r="P19" s="74">
        <f t="shared" si="3"/>
        <v>5728.1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10514.4</v>
      </c>
      <c r="K20" s="91"/>
      <c r="L20" s="92">
        <f t="shared" si="1"/>
        <v>5257.2</v>
      </c>
      <c r="M20" s="93"/>
      <c r="N20" s="58">
        <f t="shared" si="2"/>
        <v>12157.6</v>
      </c>
      <c r="O20" s="91"/>
      <c r="P20" s="62">
        <f t="shared" si="3"/>
        <v>6078.8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11121</v>
      </c>
      <c r="K21" s="79"/>
      <c r="L21" s="80">
        <f t="shared" si="1"/>
        <v>5560.5</v>
      </c>
      <c r="M21" s="81"/>
      <c r="N21" s="70">
        <f t="shared" si="2"/>
        <v>12859</v>
      </c>
      <c r="O21" s="79"/>
      <c r="P21" s="74">
        <f t="shared" si="3"/>
        <v>6429.5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11929.8</v>
      </c>
      <c r="K22" s="91"/>
      <c r="L22" s="92">
        <f t="shared" si="1"/>
        <v>5964.9</v>
      </c>
      <c r="M22" s="93"/>
      <c r="N22" s="58">
        <f t="shared" si="2"/>
        <v>13794.2</v>
      </c>
      <c r="O22" s="91"/>
      <c r="P22" s="62">
        <f t="shared" si="3"/>
        <v>6897.1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12738.599999999999</v>
      </c>
      <c r="K23" s="79"/>
      <c r="L23" s="80">
        <f t="shared" si="1"/>
        <v>6369.2999999999993</v>
      </c>
      <c r="M23" s="81"/>
      <c r="N23" s="70">
        <f t="shared" si="2"/>
        <v>14729.4</v>
      </c>
      <c r="O23" s="79"/>
      <c r="P23" s="74">
        <f t="shared" si="3"/>
        <v>7364.7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13547.4</v>
      </c>
      <c r="K24" s="107"/>
      <c r="L24" s="108">
        <f t="shared" si="1"/>
        <v>6773.7</v>
      </c>
      <c r="M24" s="109"/>
      <c r="N24" s="58">
        <f t="shared" si="2"/>
        <v>15664.6</v>
      </c>
      <c r="O24" s="107"/>
      <c r="P24" s="62">
        <f t="shared" si="3"/>
        <v>7832.3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14356.199999999999</v>
      </c>
      <c r="K25" s="117"/>
      <c r="L25" s="118">
        <f t="shared" si="1"/>
        <v>7178.0999999999995</v>
      </c>
      <c r="M25" s="119"/>
      <c r="N25" s="70">
        <f t="shared" si="2"/>
        <v>16599.8</v>
      </c>
      <c r="O25" s="117"/>
      <c r="P25" s="74">
        <f t="shared" si="3"/>
        <v>8299.9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15165</v>
      </c>
      <c r="K26" s="107"/>
      <c r="L26" s="108">
        <f t="shared" si="1"/>
        <v>7582.5</v>
      </c>
      <c r="M26" s="109"/>
      <c r="N26" s="58">
        <f t="shared" si="2"/>
        <v>17535</v>
      </c>
      <c r="O26" s="107"/>
      <c r="P26" s="62">
        <f t="shared" si="3"/>
        <v>8767.5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16176</v>
      </c>
      <c r="K27" s="117"/>
      <c r="L27" s="118">
        <f t="shared" si="1"/>
        <v>8088</v>
      </c>
      <c r="M27" s="119"/>
      <c r="N27" s="70">
        <f t="shared" si="2"/>
        <v>18704</v>
      </c>
      <c r="O27" s="117"/>
      <c r="P27" s="74">
        <f t="shared" si="3"/>
        <v>9352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17187</v>
      </c>
      <c r="K28" s="107"/>
      <c r="L28" s="108">
        <f t="shared" si="1"/>
        <v>8593.5</v>
      </c>
      <c r="M28" s="109"/>
      <c r="N28" s="58">
        <f t="shared" si="2"/>
        <v>19873</v>
      </c>
      <c r="O28" s="107"/>
      <c r="P28" s="62">
        <f t="shared" si="3"/>
        <v>9936.5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18198</v>
      </c>
      <c r="K29" s="117"/>
      <c r="L29" s="118">
        <f t="shared" si="1"/>
        <v>9099</v>
      </c>
      <c r="M29" s="119"/>
      <c r="N29" s="70">
        <f t="shared" si="2"/>
        <v>21042</v>
      </c>
      <c r="O29" s="117"/>
      <c r="P29" s="74">
        <f t="shared" si="3"/>
        <v>10521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19209</v>
      </c>
      <c r="K30" s="107"/>
      <c r="L30" s="108">
        <f t="shared" si="1"/>
        <v>9604.5</v>
      </c>
      <c r="M30" s="109"/>
      <c r="N30" s="58">
        <f t="shared" si="2"/>
        <v>22211</v>
      </c>
      <c r="O30" s="107"/>
      <c r="P30" s="62">
        <f t="shared" si="3"/>
        <v>11105.5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20220</v>
      </c>
      <c r="K31" s="124"/>
      <c r="L31" s="125">
        <f t="shared" si="1"/>
        <v>10110</v>
      </c>
      <c r="M31" s="119"/>
      <c r="N31" s="70">
        <f t="shared" si="2"/>
        <v>23380</v>
      </c>
      <c r="O31" s="117"/>
      <c r="P31" s="74">
        <f t="shared" si="3"/>
        <v>11690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22242</v>
      </c>
      <c r="K32" s="126"/>
      <c r="L32" s="127">
        <f t="shared" si="1"/>
        <v>11121</v>
      </c>
      <c r="M32" s="109"/>
      <c r="N32" s="58">
        <f t="shared" si="2"/>
        <v>25718</v>
      </c>
      <c r="O32" s="107"/>
      <c r="P32" s="62">
        <f t="shared" si="3"/>
        <v>12859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24264</v>
      </c>
      <c r="K33" s="124"/>
      <c r="L33" s="125">
        <f t="shared" si="1"/>
        <v>12132</v>
      </c>
      <c r="M33" s="119"/>
      <c r="N33" s="70">
        <f t="shared" si="2"/>
        <v>28056</v>
      </c>
      <c r="O33" s="117"/>
      <c r="P33" s="74">
        <f t="shared" si="3"/>
        <v>14028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26286</v>
      </c>
      <c r="K34" s="126"/>
      <c r="L34" s="127">
        <f t="shared" si="1"/>
        <v>13143</v>
      </c>
      <c r="M34" s="109"/>
      <c r="N34" s="58">
        <f t="shared" si="2"/>
        <v>30394</v>
      </c>
      <c r="O34" s="107"/>
      <c r="P34" s="62">
        <f t="shared" si="3"/>
        <v>15197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28308</v>
      </c>
      <c r="K35" s="124"/>
      <c r="L35" s="125">
        <f t="shared" si="1"/>
        <v>14154</v>
      </c>
      <c r="M35" s="119"/>
      <c r="N35" s="70">
        <f t="shared" si="2"/>
        <v>32732</v>
      </c>
      <c r="O35" s="117"/>
      <c r="P35" s="74">
        <f t="shared" si="3"/>
        <v>16366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30330</v>
      </c>
      <c r="K36" s="126"/>
      <c r="L36" s="127">
        <f t="shared" si="1"/>
        <v>15165</v>
      </c>
      <c r="M36" s="109"/>
      <c r="N36" s="58">
        <f t="shared" si="2"/>
        <v>35070</v>
      </c>
      <c r="O36" s="107"/>
      <c r="P36" s="62">
        <f t="shared" si="3"/>
        <v>17535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32352</v>
      </c>
      <c r="K37" s="124"/>
      <c r="L37" s="125">
        <f t="shared" si="1"/>
        <v>16176</v>
      </c>
      <c r="M37" s="119"/>
      <c r="N37" s="70">
        <f t="shared" si="2"/>
        <v>37408</v>
      </c>
      <c r="O37" s="117"/>
      <c r="P37" s="74">
        <f t="shared" si="3"/>
        <v>18704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34374</v>
      </c>
      <c r="K38" s="126"/>
      <c r="L38" s="127">
        <f t="shared" si="1"/>
        <v>17187</v>
      </c>
      <c r="M38" s="109"/>
      <c r="N38" s="58">
        <f t="shared" si="2"/>
        <v>39746</v>
      </c>
      <c r="O38" s="107"/>
      <c r="P38" s="62">
        <f t="shared" si="3"/>
        <v>19873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36396</v>
      </c>
      <c r="K39" s="124"/>
      <c r="L39" s="125">
        <f t="shared" si="1"/>
        <v>18198</v>
      </c>
      <c r="M39" s="119"/>
      <c r="N39" s="70">
        <f t="shared" si="2"/>
        <v>42084</v>
      </c>
      <c r="O39" s="117"/>
      <c r="P39" s="74">
        <f t="shared" si="3"/>
        <v>21042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38418</v>
      </c>
      <c r="K40" s="126"/>
      <c r="L40" s="127">
        <f t="shared" si="1"/>
        <v>19209</v>
      </c>
      <c r="M40" s="109"/>
      <c r="N40" s="58">
        <f t="shared" si="2"/>
        <v>44422</v>
      </c>
      <c r="O40" s="107"/>
      <c r="P40" s="62">
        <f t="shared" si="3"/>
        <v>22211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41451</v>
      </c>
      <c r="K41" s="124"/>
      <c r="L41" s="125">
        <f t="shared" si="1"/>
        <v>20725.5</v>
      </c>
      <c r="M41" s="119"/>
      <c r="N41" s="70">
        <f t="shared" si="2"/>
        <v>47929</v>
      </c>
      <c r="O41" s="117"/>
      <c r="P41" s="74">
        <f t="shared" si="3"/>
        <v>23964.5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44484</v>
      </c>
      <c r="K42" s="126"/>
      <c r="L42" s="127">
        <f t="shared" si="1"/>
        <v>22242</v>
      </c>
      <c r="M42" s="109"/>
      <c r="N42" s="58">
        <f t="shared" si="2"/>
        <v>51436</v>
      </c>
      <c r="O42" s="107"/>
      <c r="P42" s="62">
        <f t="shared" si="3"/>
        <v>25718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47517</v>
      </c>
      <c r="K43" s="124"/>
      <c r="L43" s="125">
        <f t="shared" si="1"/>
        <v>23758.5</v>
      </c>
      <c r="M43" s="119"/>
      <c r="N43" s="70">
        <f t="shared" si="2"/>
        <v>54943</v>
      </c>
      <c r="O43" s="117"/>
      <c r="P43" s="74">
        <f t="shared" si="3"/>
        <v>27471.5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50550</v>
      </c>
      <c r="K44" s="126"/>
      <c r="L44" s="127">
        <f t="shared" si="1"/>
        <v>25275</v>
      </c>
      <c r="M44" s="109"/>
      <c r="N44" s="58">
        <f t="shared" si="2"/>
        <v>58450</v>
      </c>
      <c r="O44" s="107"/>
      <c r="P44" s="62">
        <f t="shared" si="3"/>
        <v>29225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53583</v>
      </c>
      <c r="K45" s="124"/>
      <c r="L45" s="125">
        <f t="shared" si="1"/>
        <v>26791.5</v>
      </c>
      <c r="M45" s="119"/>
      <c r="N45" s="70">
        <f t="shared" si="2"/>
        <v>61957</v>
      </c>
      <c r="O45" s="117"/>
      <c r="P45" s="74">
        <f t="shared" si="3"/>
        <v>30978.5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56616</v>
      </c>
      <c r="K46" s="126"/>
      <c r="L46" s="127">
        <f t="shared" si="1"/>
        <v>28308</v>
      </c>
      <c r="M46" s="109"/>
      <c r="N46" s="58">
        <f t="shared" si="2"/>
        <v>65464</v>
      </c>
      <c r="O46" s="107"/>
      <c r="P46" s="62">
        <f t="shared" si="3"/>
        <v>32732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59649</v>
      </c>
      <c r="K47" s="124"/>
      <c r="L47" s="125">
        <f t="shared" si="1"/>
        <v>29824.5</v>
      </c>
      <c r="M47" s="119"/>
      <c r="N47" s="70">
        <f t="shared" si="2"/>
        <v>68971</v>
      </c>
      <c r="O47" s="117"/>
      <c r="P47" s="74">
        <f t="shared" si="3"/>
        <v>34485.5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62682</v>
      </c>
      <c r="K48" s="126"/>
      <c r="L48" s="127">
        <f t="shared" si="1"/>
        <v>31341</v>
      </c>
      <c r="M48" s="109"/>
      <c r="N48" s="58">
        <f t="shared" si="2"/>
        <v>72478</v>
      </c>
      <c r="O48" s="107"/>
      <c r="P48" s="62">
        <f t="shared" si="3"/>
        <v>36239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65715</v>
      </c>
      <c r="K49" s="124"/>
      <c r="L49" s="125">
        <f t="shared" si="1"/>
        <v>32857.5</v>
      </c>
      <c r="M49" s="119"/>
      <c r="N49" s="70">
        <f t="shared" si="2"/>
        <v>75985</v>
      </c>
      <c r="O49" s="117"/>
      <c r="P49" s="74">
        <f t="shared" si="3"/>
        <v>37992.5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68748</v>
      </c>
      <c r="K50" s="126"/>
      <c r="L50" s="127">
        <f t="shared" si="1"/>
        <v>34374</v>
      </c>
      <c r="M50" s="109"/>
      <c r="N50" s="58">
        <f t="shared" si="2"/>
        <v>79492</v>
      </c>
      <c r="O50" s="107"/>
      <c r="P50" s="62">
        <f t="shared" si="3"/>
        <v>39746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71781</v>
      </c>
      <c r="K51" s="124"/>
      <c r="L51" s="125">
        <f t="shared" si="1"/>
        <v>35890.5</v>
      </c>
      <c r="M51" s="119"/>
      <c r="N51" s="70">
        <f t="shared" si="2"/>
        <v>82999</v>
      </c>
      <c r="O51" s="117"/>
      <c r="P51" s="74">
        <f t="shared" si="3"/>
        <v>41499.5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75825</v>
      </c>
      <c r="K52" s="126"/>
      <c r="L52" s="127">
        <f t="shared" si="1"/>
        <v>37912.5</v>
      </c>
      <c r="M52" s="109"/>
      <c r="N52" s="58">
        <f t="shared" si="2"/>
        <v>87675</v>
      </c>
      <c r="O52" s="107"/>
      <c r="P52" s="62">
        <f t="shared" si="3"/>
        <v>43837.5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79869</v>
      </c>
      <c r="K53" s="124"/>
      <c r="L53" s="125">
        <f t="shared" si="1"/>
        <v>39934.5</v>
      </c>
      <c r="M53" s="119"/>
      <c r="N53" s="70">
        <f t="shared" si="2"/>
        <v>92351</v>
      </c>
      <c r="O53" s="117"/>
      <c r="P53" s="74">
        <f t="shared" si="3"/>
        <v>46175.5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83913</v>
      </c>
      <c r="K54" s="126"/>
      <c r="L54" s="127">
        <f t="shared" si="1"/>
        <v>41956.5</v>
      </c>
      <c r="M54" s="109"/>
      <c r="N54" s="58">
        <f t="shared" si="2"/>
        <v>97027</v>
      </c>
      <c r="O54" s="107"/>
      <c r="P54" s="62">
        <f t="shared" si="3"/>
        <v>48513.5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88968</v>
      </c>
      <c r="K55" s="43"/>
      <c r="L55" s="145">
        <f t="shared" si="1"/>
        <v>44484</v>
      </c>
      <c r="M55" s="146"/>
      <c r="N55" s="70">
        <f t="shared" si="2"/>
        <v>102872</v>
      </c>
      <c r="O55" s="147"/>
      <c r="P55" s="74">
        <f t="shared" si="3"/>
        <v>51436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94023</v>
      </c>
      <c r="K56" s="56"/>
      <c r="L56" s="149">
        <f t="shared" si="1"/>
        <v>47011.5</v>
      </c>
      <c r="M56" s="93"/>
      <c r="N56" s="58">
        <f t="shared" si="2"/>
        <v>108717</v>
      </c>
      <c r="O56" s="91"/>
      <c r="P56" s="62">
        <f t="shared" si="3"/>
        <v>54358.5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99078</v>
      </c>
      <c r="K57" s="79"/>
      <c r="L57" s="80">
        <f t="shared" si="1"/>
        <v>49539</v>
      </c>
      <c r="M57" s="81"/>
      <c r="N57" s="70">
        <f t="shared" si="2"/>
        <v>114562</v>
      </c>
      <c r="O57" s="79"/>
      <c r="P57" s="74">
        <f t="shared" si="3"/>
        <v>57281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104133</v>
      </c>
      <c r="K58" s="91"/>
      <c r="L58" s="92">
        <f t="shared" si="1"/>
        <v>52066.5</v>
      </c>
      <c r="M58" s="93"/>
      <c r="N58" s="58">
        <f t="shared" si="2"/>
        <v>120407</v>
      </c>
      <c r="O58" s="91"/>
      <c r="P58" s="62">
        <f t="shared" si="3"/>
        <v>60203.5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110199</v>
      </c>
      <c r="K59" s="79"/>
      <c r="L59" s="80">
        <f t="shared" si="1"/>
        <v>55099.5</v>
      </c>
      <c r="M59" s="81"/>
      <c r="N59" s="70">
        <f t="shared" si="2"/>
        <v>127421</v>
      </c>
      <c r="O59" s="79"/>
      <c r="P59" s="74">
        <f t="shared" si="3"/>
        <v>63710.5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116265</v>
      </c>
      <c r="K60" s="91"/>
      <c r="L60" s="92">
        <f t="shared" si="1"/>
        <v>58132.5</v>
      </c>
      <c r="M60" s="93"/>
      <c r="N60" s="58">
        <f t="shared" si="2"/>
        <v>134435</v>
      </c>
      <c r="O60" s="91"/>
      <c r="P60" s="62">
        <f t="shared" si="3"/>
        <v>67217.5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122331</v>
      </c>
      <c r="K61" s="162"/>
      <c r="L61" s="163">
        <f t="shared" si="1"/>
        <v>61165.5</v>
      </c>
      <c r="M61" s="157"/>
      <c r="N61" s="164">
        <f t="shared" si="2"/>
        <v>141449</v>
      </c>
      <c r="O61" s="162"/>
      <c r="P61" s="165">
        <f t="shared" si="3"/>
        <v>70724.5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0.1011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169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0.1003</v>
      </c>
      <c r="K10" s="227"/>
      <c r="L10" s="227"/>
      <c r="M10" s="228"/>
      <c r="N10" s="226">
        <f>VLOOKUP(B5,org!A2:E48,5,FALSE)</f>
        <v>0.11610000000000001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5817.4</v>
      </c>
      <c r="K15" s="46"/>
      <c r="L15" s="47">
        <f>J15/2</f>
        <v>2908.7</v>
      </c>
      <c r="M15" s="42"/>
      <c r="N15" s="45">
        <f>C15*$N$10</f>
        <v>6733.8</v>
      </c>
      <c r="O15" s="46"/>
      <c r="P15" s="47">
        <f>N15/2</f>
        <v>3366.9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6820.4</v>
      </c>
      <c r="K16" s="59"/>
      <c r="L16" s="60">
        <f t="shared" ref="L16:L61" si="1">J16/2</f>
        <v>3410.2</v>
      </c>
      <c r="M16" s="61"/>
      <c r="N16" s="58">
        <f t="shared" ref="N16:N61" si="2">C16*$N$10</f>
        <v>7894.8</v>
      </c>
      <c r="O16" s="59"/>
      <c r="P16" s="62">
        <f t="shared" ref="P16:P61" si="3">N16/2</f>
        <v>3947.4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7823.4</v>
      </c>
      <c r="K17" s="71"/>
      <c r="L17" s="72">
        <f t="shared" si="1"/>
        <v>3911.7</v>
      </c>
      <c r="M17" s="73"/>
      <c r="N17" s="70">
        <f t="shared" si="2"/>
        <v>9055.8000000000011</v>
      </c>
      <c r="O17" s="71"/>
      <c r="P17" s="74">
        <f t="shared" si="3"/>
        <v>4527.9000000000005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8826.4</v>
      </c>
      <c r="K18" s="59"/>
      <c r="L18" s="60">
        <f t="shared" si="1"/>
        <v>4413.2</v>
      </c>
      <c r="M18" s="61"/>
      <c r="N18" s="58">
        <f>C18*$N$10</f>
        <v>10216.800000000001</v>
      </c>
      <c r="O18" s="59"/>
      <c r="P18" s="62">
        <f t="shared" si="3"/>
        <v>5108.4000000000005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9829.4</v>
      </c>
      <c r="K19" s="79"/>
      <c r="L19" s="80">
        <f t="shared" si="1"/>
        <v>4914.7</v>
      </c>
      <c r="M19" s="81"/>
      <c r="N19" s="70">
        <f t="shared" si="2"/>
        <v>11377.800000000001</v>
      </c>
      <c r="O19" s="79"/>
      <c r="P19" s="74">
        <f t="shared" si="3"/>
        <v>5688.9000000000005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10431.200000000001</v>
      </c>
      <c r="K20" s="91"/>
      <c r="L20" s="92">
        <f t="shared" si="1"/>
        <v>5215.6000000000004</v>
      </c>
      <c r="M20" s="93"/>
      <c r="N20" s="58">
        <f t="shared" si="2"/>
        <v>12074.400000000001</v>
      </c>
      <c r="O20" s="91"/>
      <c r="P20" s="62">
        <f t="shared" si="3"/>
        <v>6037.2000000000007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11033</v>
      </c>
      <c r="K21" s="79"/>
      <c r="L21" s="80">
        <f t="shared" si="1"/>
        <v>5516.5</v>
      </c>
      <c r="M21" s="81"/>
      <c r="N21" s="70">
        <f t="shared" si="2"/>
        <v>12771.000000000002</v>
      </c>
      <c r="O21" s="79"/>
      <c r="P21" s="74">
        <f t="shared" si="3"/>
        <v>6385.5000000000009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11835.4</v>
      </c>
      <c r="K22" s="91"/>
      <c r="L22" s="92">
        <f t="shared" si="1"/>
        <v>5917.7</v>
      </c>
      <c r="M22" s="93"/>
      <c r="N22" s="58">
        <f t="shared" si="2"/>
        <v>13699.800000000001</v>
      </c>
      <c r="O22" s="91"/>
      <c r="P22" s="62">
        <f t="shared" si="3"/>
        <v>6849.9000000000005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12637.8</v>
      </c>
      <c r="K23" s="79"/>
      <c r="L23" s="80">
        <f t="shared" si="1"/>
        <v>6318.9</v>
      </c>
      <c r="M23" s="81"/>
      <c r="N23" s="70">
        <f t="shared" si="2"/>
        <v>14628.6</v>
      </c>
      <c r="O23" s="79"/>
      <c r="P23" s="74">
        <f t="shared" si="3"/>
        <v>7314.3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13440.2</v>
      </c>
      <c r="K24" s="107"/>
      <c r="L24" s="108">
        <f t="shared" si="1"/>
        <v>6720.1</v>
      </c>
      <c r="M24" s="109"/>
      <c r="N24" s="58">
        <f t="shared" si="2"/>
        <v>15557.400000000001</v>
      </c>
      <c r="O24" s="107"/>
      <c r="P24" s="62">
        <f t="shared" si="3"/>
        <v>7778.7000000000007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14242.6</v>
      </c>
      <c r="K25" s="117"/>
      <c r="L25" s="118">
        <f t="shared" si="1"/>
        <v>7121.3</v>
      </c>
      <c r="M25" s="119"/>
      <c r="N25" s="70">
        <f t="shared" si="2"/>
        <v>16486.2</v>
      </c>
      <c r="O25" s="117"/>
      <c r="P25" s="74">
        <f t="shared" si="3"/>
        <v>8243.1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15045</v>
      </c>
      <c r="K26" s="107"/>
      <c r="L26" s="108">
        <f t="shared" si="1"/>
        <v>7522.5</v>
      </c>
      <c r="M26" s="109"/>
      <c r="N26" s="58">
        <f t="shared" si="2"/>
        <v>17415</v>
      </c>
      <c r="O26" s="107"/>
      <c r="P26" s="62">
        <f t="shared" si="3"/>
        <v>8707.5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16048</v>
      </c>
      <c r="K27" s="117"/>
      <c r="L27" s="118">
        <f t="shared" si="1"/>
        <v>8024</v>
      </c>
      <c r="M27" s="119"/>
      <c r="N27" s="70">
        <f t="shared" si="2"/>
        <v>18576</v>
      </c>
      <c r="O27" s="117"/>
      <c r="P27" s="74">
        <f t="shared" si="3"/>
        <v>9288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17051</v>
      </c>
      <c r="K28" s="107"/>
      <c r="L28" s="108">
        <f t="shared" si="1"/>
        <v>8525.5</v>
      </c>
      <c r="M28" s="109"/>
      <c r="N28" s="58">
        <f t="shared" si="2"/>
        <v>19737</v>
      </c>
      <c r="O28" s="107"/>
      <c r="P28" s="62">
        <f t="shared" si="3"/>
        <v>9868.5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18054</v>
      </c>
      <c r="K29" s="117"/>
      <c r="L29" s="118">
        <f t="shared" si="1"/>
        <v>9027</v>
      </c>
      <c r="M29" s="119"/>
      <c r="N29" s="70">
        <f t="shared" si="2"/>
        <v>20898</v>
      </c>
      <c r="O29" s="117"/>
      <c r="P29" s="74">
        <f t="shared" si="3"/>
        <v>10449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19057</v>
      </c>
      <c r="K30" s="107"/>
      <c r="L30" s="108">
        <f t="shared" si="1"/>
        <v>9528.5</v>
      </c>
      <c r="M30" s="109"/>
      <c r="N30" s="58">
        <f t="shared" si="2"/>
        <v>22059</v>
      </c>
      <c r="O30" s="107"/>
      <c r="P30" s="62">
        <f t="shared" si="3"/>
        <v>11029.5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20060</v>
      </c>
      <c r="K31" s="124"/>
      <c r="L31" s="125">
        <f t="shared" si="1"/>
        <v>10030</v>
      </c>
      <c r="M31" s="119"/>
      <c r="N31" s="70">
        <f t="shared" si="2"/>
        <v>23220</v>
      </c>
      <c r="O31" s="117"/>
      <c r="P31" s="74">
        <f t="shared" si="3"/>
        <v>11610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22066</v>
      </c>
      <c r="K32" s="126"/>
      <c r="L32" s="127">
        <f t="shared" si="1"/>
        <v>11033</v>
      </c>
      <c r="M32" s="109"/>
      <c r="N32" s="58">
        <f t="shared" si="2"/>
        <v>25542.000000000004</v>
      </c>
      <c r="O32" s="107"/>
      <c r="P32" s="62">
        <f t="shared" si="3"/>
        <v>12771.000000000002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24072</v>
      </c>
      <c r="K33" s="124"/>
      <c r="L33" s="125">
        <f t="shared" si="1"/>
        <v>12036</v>
      </c>
      <c r="M33" s="119"/>
      <c r="N33" s="70">
        <f t="shared" si="2"/>
        <v>27864.000000000004</v>
      </c>
      <c r="O33" s="117"/>
      <c r="P33" s="74">
        <f t="shared" si="3"/>
        <v>13932.000000000002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26078</v>
      </c>
      <c r="K34" s="126"/>
      <c r="L34" s="127">
        <f t="shared" si="1"/>
        <v>13039</v>
      </c>
      <c r="M34" s="109"/>
      <c r="N34" s="58">
        <f t="shared" si="2"/>
        <v>30186.000000000004</v>
      </c>
      <c r="O34" s="107"/>
      <c r="P34" s="62">
        <f t="shared" si="3"/>
        <v>15093.000000000002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28084</v>
      </c>
      <c r="K35" s="124"/>
      <c r="L35" s="125">
        <f t="shared" si="1"/>
        <v>14042</v>
      </c>
      <c r="M35" s="119"/>
      <c r="N35" s="70">
        <f t="shared" si="2"/>
        <v>32508.000000000004</v>
      </c>
      <c r="O35" s="117"/>
      <c r="P35" s="74">
        <f t="shared" si="3"/>
        <v>16254.000000000002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30090</v>
      </c>
      <c r="K36" s="126"/>
      <c r="L36" s="127">
        <f t="shared" si="1"/>
        <v>15045</v>
      </c>
      <c r="M36" s="109"/>
      <c r="N36" s="58">
        <f t="shared" si="2"/>
        <v>34830</v>
      </c>
      <c r="O36" s="107"/>
      <c r="P36" s="62">
        <f t="shared" si="3"/>
        <v>17415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32096</v>
      </c>
      <c r="K37" s="124"/>
      <c r="L37" s="125">
        <f t="shared" si="1"/>
        <v>16048</v>
      </c>
      <c r="M37" s="119"/>
      <c r="N37" s="70">
        <f t="shared" si="2"/>
        <v>37152</v>
      </c>
      <c r="O37" s="117"/>
      <c r="P37" s="74">
        <f t="shared" si="3"/>
        <v>18576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34102</v>
      </c>
      <c r="K38" s="126"/>
      <c r="L38" s="127">
        <f t="shared" si="1"/>
        <v>17051</v>
      </c>
      <c r="M38" s="109"/>
      <c r="N38" s="58">
        <f t="shared" si="2"/>
        <v>39474</v>
      </c>
      <c r="O38" s="107"/>
      <c r="P38" s="62">
        <f t="shared" si="3"/>
        <v>19737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36108</v>
      </c>
      <c r="K39" s="124"/>
      <c r="L39" s="125">
        <f t="shared" si="1"/>
        <v>18054</v>
      </c>
      <c r="M39" s="119"/>
      <c r="N39" s="70">
        <f t="shared" si="2"/>
        <v>41796</v>
      </c>
      <c r="O39" s="117"/>
      <c r="P39" s="74">
        <f t="shared" si="3"/>
        <v>20898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38114</v>
      </c>
      <c r="K40" s="126"/>
      <c r="L40" s="127">
        <f t="shared" si="1"/>
        <v>19057</v>
      </c>
      <c r="M40" s="109"/>
      <c r="N40" s="58">
        <f t="shared" si="2"/>
        <v>44118</v>
      </c>
      <c r="O40" s="107"/>
      <c r="P40" s="62">
        <f t="shared" si="3"/>
        <v>22059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41123</v>
      </c>
      <c r="K41" s="124"/>
      <c r="L41" s="125">
        <f t="shared" si="1"/>
        <v>20561.5</v>
      </c>
      <c r="M41" s="119"/>
      <c r="N41" s="70">
        <f t="shared" si="2"/>
        <v>47601</v>
      </c>
      <c r="O41" s="117"/>
      <c r="P41" s="74">
        <f t="shared" si="3"/>
        <v>23800.5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44132</v>
      </c>
      <c r="K42" s="126"/>
      <c r="L42" s="127">
        <f t="shared" si="1"/>
        <v>22066</v>
      </c>
      <c r="M42" s="109"/>
      <c r="N42" s="58">
        <f t="shared" si="2"/>
        <v>51084.000000000007</v>
      </c>
      <c r="O42" s="107"/>
      <c r="P42" s="62">
        <f t="shared" si="3"/>
        <v>25542.000000000004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47141</v>
      </c>
      <c r="K43" s="124"/>
      <c r="L43" s="125">
        <f t="shared" si="1"/>
        <v>23570.5</v>
      </c>
      <c r="M43" s="119"/>
      <c r="N43" s="70">
        <f t="shared" si="2"/>
        <v>54567.000000000007</v>
      </c>
      <c r="O43" s="117"/>
      <c r="P43" s="74">
        <f t="shared" si="3"/>
        <v>27283.500000000004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50150</v>
      </c>
      <c r="K44" s="126"/>
      <c r="L44" s="127">
        <f t="shared" si="1"/>
        <v>25075</v>
      </c>
      <c r="M44" s="109"/>
      <c r="N44" s="58">
        <f t="shared" si="2"/>
        <v>58050.000000000007</v>
      </c>
      <c r="O44" s="107"/>
      <c r="P44" s="62">
        <f t="shared" si="3"/>
        <v>29025.000000000004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53159</v>
      </c>
      <c r="K45" s="124"/>
      <c r="L45" s="125">
        <f t="shared" si="1"/>
        <v>26579.5</v>
      </c>
      <c r="M45" s="119"/>
      <c r="N45" s="70">
        <f t="shared" si="2"/>
        <v>61533.000000000007</v>
      </c>
      <c r="O45" s="117"/>
      <c r="P45" s="74">
        <f t="shared" si="3"/>
        <v>30766.500000000004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56168</v>
      </c>
      <c r="K46" s="126"/>
      <c r="L46" s="127">
        <f t="shared" si="1"/>
        <v>28084</v>
      </c>
      <c r="M46" s="109"/>
      <c r="N46" s="58">
        <f t="shared" si="2"/>
        <v>65016.000000000007</v>
      </c>
      <c r="O46" s="107"/>
      <c r="P46" s="62">
        <f t="shared" si="3"/>
        <v>32508.000000000004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59177</v>
      </c>
      <c r="K47" s="124"/>
      <c r="L47" s="125">
        <f t="shared" si="1"/>
        <v>29588.5</v>
      </c>
      <c r="M47" s="119"/>
      <c r="N47" s="70">
        <f t="shared" si="2"/>
        <v>68499</v>
      </c>
      <c r="O47" s="117"/>
      <c r="P47" s="74">
        <f t="shared" si="3"/>
        <v>34249.5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62186</v>
      </c>
      <c r="K48" s="126"/>
      <c r="L48" s="127">
        <f t="shared" si="1"/>
        <v>31093</v>
      </c>
      <c r="M48" s="109"/>
      <c r="N48" s="58">
        <f t="shared" si="2"/>
        <v>71982</v>
      </c>
      <c r="O48" s="107"/>
      <c r="P48" s="62">
        <f t="shared" si="3"/>
        <v>35991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65195</v>
      </c>
      <c r="K49" s="124"/>
      <c r="L49" s="125">
        <f t="shared" si="1"/>
        <v>32597.5</v>
      </c>
      <c r="M49" s="119"/>
      <c r="N49" s="70">
        <f t="shared" si="2"/>
        <v>75465</v>
      </c>
      <c r="O49" s="117"/>
      <c r="P49" s="74">
        <f t="shared" si="3"/>
        <v>37732.5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68204</v>
      </c>
      <c r="K50" s="126"/>
      <c r="L50" s="127">
        <f t="shared" si="1"/>
        <v>34102</v>
      </c>
      <c r="M50" s="109"/>
      <c r="N50" s="58">
        <f t="shared" si="2"/>
        <v>78948</v>
      </c>
      <c r="O50" s="107"/>
      <c r="P50" s="62">
        <f t="shared" si="3"/>
        <v>39474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71213</v>
      </c>
      <c r="K51" s="124"/>
      <c r="L51" s="125">
        <f t="shared" si="1"/>
        <v>35606.5</v>
      </c>
      <c r="M51" s="119"/>
      <c r="N51" s="70">
        <f t="shared" si="2"/>
        <v>82431</v>
      </c>
      <c r="O51" s="117"/>
      <c r="P51" s="74">
        <f t="shared" si="3"/>
        <v>41215.5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75225</v>
      </c>
      <c r="K52" s="126"/>
      <c r="L52" s="127">
        <f t="shared" si="1"/>
        <v>37612.5</v>
      </c>
      <c r="M52" s="109"/>
      <c r="N52" s="58">
        <f t="shared" si="2"/>
        <v>87075</v>
      </c>
      <c r="O52" s="107"/>
      <c r="P52" s="62">
        <f t="shared" si="3"/>
        <v>43537.5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79237</v>
      </c>
      <c r="K53" s="124"/>
      <c r="L53" s="125">
        <f t="shared" si="1"/>
        <v>39618.5</v>
      </c>
      <c r="M53" s="119"/>
      <c r="N53" s="70">
        <f t="shared" si="2"/>
        <v>91719</v>
      </c>
      <c r="O53" s="117"/>
      <c r="P53" s="74">
        <f t="shared" si="3"/>
        <v>45859.5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83249</v>
      </c>
      <c r="K54" s="126"/>
      <c r="L54" s="127">
        <f t="shared" si="1"/>
        <v>41624.5</v>
      </c>
      <c r="M54" s="109"/>
      <c r="N54" s="58">
        <f t="shared" si="2"/>
        <v>96363</v>
      </c>
      <c r="O54" s="107"/>
      <c r="P54" s="62">
        <f t="shared" si="3"/>
        <v>48181.5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88264</v>
      </c>
      <c r="K55" s="43"/>
      <c r="L55" s="145">
        <f t="shared" si="1"/>
        <v>44132</v>
      </c>
      <c r="M55" s="146"/>
      <c r="N55" s="70">
        <f t="shared" si="2"/>
        <v>102168.00000000001</v>
      </c>
      <c r="O55" s="147"/>
      <c r="P55" s="74">
        <f t="shared" si="3"/>
        <v>51084.000000000007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93279</v>
      </c>
      <c r="K56" s="56"/>
      <c r="L56" s="149">
        <f t="shared" si="1"/>
        <v>46639.5</v>
      </c>
      <c r="M56" s="93"/>
      <c r="N56" s="58">
        <f t="shared" si="2"/>
        <v>107973.00000000001</v>
      </c>
      <c r="O56" s="91"/>
      <c r="P56" s="62">
        <f t="shared" si="3"/>
        <v>53986.500000000007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98294</v>
      </c>
      <c r="K57" s="79"/>
      <c r="L57" s="80">
        <f t="shared" si="1"/>
        <v>49147</v>
      </c>
      <c r="M57" s="81"/>
      <c r="N57" s="70">
        <f t="shared" si="2"/>
        <v>113778.00000000001</v>
      </c>
      <c r="O57" s="79"/>
      <c r="P57" s="74">
        <f t="shared" si="3"/>
        <v>56889.000000000007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103309</v>
      </c>
      <c r="K58" s="91"/>
      <c r="L58" s="92">
        <f t="shared" si="1"/>
        <v>51654.5</v>
      </c>
      <c r="M58" s="93"/>
      <c r="N58" s="58">
        <f t="shared" si="2"/>
        <v>119583.00000000001</v>
      </c>
      <c r="O58" s="91"/>
      <c r="P58" s="62">
        <f t="shared" si="3"/>
        <v>59791.500000000007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109327</v>
      </c>
      <c r="K59" s="79"/>
      <c r="L59" s="80">
        <f t="shared" si="1"/>
        <v>54663.5</v>
      </c>
      <c r="M59" s="81"/>
      <c r="N59" s="70">
        <f t="shared" si="2"/>
        <v>126549.00000000001</v>
      </c>
      <c r="O59" s="79"/>
      <c r="P59" s="74">
        <f t="shared" si="3"/>
        <v>63274.500000000007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115345</v>
      </c>
      <c r="K60" s="91"/>
      <c r="L60" s="92">
        <f t="shared" si="1"/>
        <v>57672.5</v>
      </c>
      <c r="M60" s="93"/>
      <c r="N60" s="58">
        <f t="shared" si="2"/>
        <v>133515</v>
      </c>
      <c r="O60" s="91"/>
      <c r="P60" s="62">
        <f t="shared" si="3"/>
        <v>66757.5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121363</v>
      </c>
      <c r="K61" s="162"/>
      <c r="L61" s="163">
        <f t="shared" si="1"/>
        <v>60681.5</v>
      </c>
      <c r="M61" s="157"/>
      <c r="N61" s="164">
        <f t="shared" si="2"/>
        <v>140481</v>
      </c>
      <c r="O61" s="162"/>
      <c r="P61" s="165">
        <f t="shared" si="3"/>
        <v>70240.5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0.1003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0.10050000000000001</v>
      </c>
      <c r="K10" s="227"/>
      <c r="L10" s="227"/>
      <c r="M10" s="228"/>
      <c r="N10" s="226">
        <f>VLOOKUP(B5,org!A2:E48,5,FALSE)</f>
        <v>0.11630000000000001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5829</v>
      </c>
      <c r="K15" s="46"/>
      <c r="L15" s="47">
        <f>J15/2</f>
        <v>2914.5</v>
      </c>
      <c r="M15" s="42"/>
      <c r="N15" s="45">
        <f>C15*$N$10</f>
        <v>6745.4000000000005</v>
      </c>
      <c r="O15" s="46"/>
      <c r="P15" s="47">
        <f>N15/2</f>
        <v>3372.7000000000003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6834</v>
      </c>
      <c r="K16" s="59"/>
      <c r="L16" s="60">
        <f t="shared" ref="L16:L61" si="1">J16/2</f>
        <v>3417</v>
      </c>
      <c r="M16" s="61"/>
      <c r="N16" s="58">
        <f t="shared" ref="N16:N61" si="2">C16*$N$10</f>
        <v>7908.4000000000005</v>
      </c>
      <c r="O16" s="59"/>
      <c r="P16" s="62">
        <f t="shared" ref="P16:P61" si="3">N16/2</f>
        <v>3954.2000000000003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7839.0000000000009</v>
      </c>
      <c r="K17" s="71"/>
      <c r="L17" s="72">
        <f t="shared" si="1"/>
        <v>3919.5000000000005</v>
      </c>
      <c r="M17" s="73"/>
      <c r="N17" s="70">
        <f t="shared" si="2"/>
        <v>9071.4000000000015</v>
      </c>
      <c r="O17" s="71"/>
      <c r="P17" s="74">
        <f t="shared" si="3"/>
        <v>4535.7000000000007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8844</v>
      </c>
      <c r="K18" s="59"/>
      <c r="L18" s="60">
        <f t="shared" si="1"/>
        <v>4422</v>
      </c>
      <c r="M18" s="61"/>
      <c r="N18" s="58">
        <f>C18*$N$10</f>
        <v>10234.400000000001</v>
      </c>
      <c r="O18" s="59"/>
      <c r="P18" s="62">
        <f t="shared" si="3"/>
        <v>5117.2000000000007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9849</v>
      </c>
      <c r="K19" s="79"/>
      <c r="L19" s="80">
        <f t="shared" si="1"/>
        <v>4924.5</v>
      </c>
      <c r="M19" s="81"/>
      <c r="N19" s="70">
        <f t="shared" si="2"/>
        <v>11397.400000000001</v>
      </c>
      <c r="O19" s="79"/>
      <c r="P19" s="74">
        <f t="shared" si="3"/>
        <v>5698.7000000000007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10452</v>
      </c>
      <c r="K20" s="91"/>
      <c r="L20" s="92">
        <f t="shared" si="1"/>
        <v>5226</v>
      </c>
      <c r="M20" s="93"/>
      <c r="N20" s="58">
        <f t="shared" si="2"/>
        <v>12095.2</v>
      </c>
      <c r="O20" s="91"/>
      <c r="P20" s="62">
        <f t="shared" si="3"/>
        <v>6047.6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11055</v>
      </c>
      <c r="K21" s="79"/>
      <c r="L21" s="80">
        <f t="shared" si="1"/>
        <v>5527.5</v>
      </c>
      <c r="M21" s="81"/>
      <c r="N21" s="70">
        <f t="shared" si="2"/>
        <v>12793.000000000002</v>
      </c>
      <c r="O21" s="79"/>
      <c r="P21" s="74">
        <f t="shared" si="3"/>
        <v>6396.5000000000009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11859</v>
      </c>
      <c r="K22" s="91"/>
      <c r="L22" s="92">
        <f t="shared" si="1"/>
        <v>5929.5</v>
      </c>
      <c r="M22" s="93"/>
      <c r="N22" s="58">
        <f t="shared" si="2"/>
        <v>13723.400000000001</v>
      </c>
      <c r="O22" s="91"/>
      <c r="P22" s="62">
        <f t="shared" si="3"/>
        <v>6861.7000000000007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12663</v>
      </c>
      <c r="K23" s="79"/>
      <c r="L23" s="80">
        <f t="shared" si="1"/>
        <v>6331.5</v>
      </c>
      <c r="M23" s="81"/>
      <c r="N23" s="70">
        <f t="shared" si="2"/>
        <v>14653.800000000001</v>
      </c>
      <c r="O23" s="79"/>
      <c r="P23" s="74">
        <f t="shared" si="3"/>
        <v>7326.9000000000005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13467</v>
      </c>
      <c r="K24" s="107"/>
      <c r="L24" s="108">
        <f t="shared" si="1"/>
        <v>6733.5</v>
      </c>
      <c r="M24" s="109"/>
      <c r="N24" s="58">
        <f t="shared" si="2"/>
        <v>15584.200000000003</v>
      </c>
      <c r="O24" s="107"/>
      <c r="P24" s="62">
        <f t="shared" si="3"/>
        <v>7792.1000000000013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14271</v>
      </c>
      <c r="K25" s="117"/>
      <c r="L25" s="118">
        <f t="shared" si="1"/>
        <v>7135.5</v>
      </c>
      <c r="M25" s="119"/>
      <c r="N25" s="70">
        <f t="shared" si="2"/>
        <v>16514.600000000002</v>
      </c>
      <c r="O25" s="117"/>
      <c r="P25" s="74">
        <f t="shared" si="3"/>
        <v>8257.3000000000011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15075</v>
      </c>
      <c r="K26" s="107"/>
      <c r="L26" s="108">
        <f t="shared" si="1"/>
        <v>7537.5</v>
      </c>
      <c r="M26" s="109"/>
      <c r="N26" s="58">
        <f t="shared" si="2"/>
        <v>17445.000000000004</v>
      </c>
      <c r="O26" s="107"/>
      <c r="P26" s="62">
        <f t="shared" si="3"/>
        <v>8722.5000000000018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16080.000000000002</v>
      </c>
      <c r="K27" s="117"/>
      <c r="L27" s="118">
        <f t="shared" si="1"/>
        <v>8040.0000000000009</v>
      </c>
      <c r="M27" s="119"/>
      <c r="N27" s="70">
        <f t="shared" si="2"/>
        <v>18608.000000000004</v>
      </c>
      <c r="O27" s="117"/>
      <c r="P27" s="74">
        <f t="shared" si="3"/>
        <v>9304.0000000000018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17085</v>
      </c>
      <c r="K28" s="107"/>
      <c r="L28" s="108">
        <f t="shared" si="1"/>
        <v>8542.5</v>
      </c>
      <c r="M28" s="109"/>
      <c r="N28" s="58">
        <f t="shared" si="2"/>
        <v>19771.000000000004</v>
      </c>
      <c r="O28" s="107"/>
      <c r="P28" s="62">
        <f t="shared" si="3"/>
        <v>9885.5000000000018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18090</v>
      </c>
      <c r="K29" s="117"/>
      <c r="L29" s="118">
        <f t="shared" si="1"/>
        <v>9045</v>
      </c>
      <c r="M29" s="119"/>
      <c r="N29" s="70">
        <f t="shared" si="2"/>
        <v>20934.000000000004</v>
      </c>
      <c r="O29" s="117"/>
      <c r="P29" s="74">
        <f t="shared" si="3"/>
        <v>10467.000000000002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19095</v>
      </c>
      <c r="K30" s="107"/>
      <c r="L30" s="108">
        <f t="shared" si="1"/>
        <v>9547.5</v>
      </c>
      <c r="M30" s="109"/>
      <c r="N30" s="58">
        <f t="shared" si="2"/>
        <v>22097.000000000004</v>
      </c>
      <c r="O30" s="107"/>
      <c r="P30" s="62">
        <f t="shared" si="3"/>
        <v>11048.500000000002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20100</v>
      </c>
      <c r="K31" s="124"/>
      <c r="L31" s="125">
        <f t="shared" si="1"/>
        <v>10050</v>
      </c>
      <c r="M31" s="119"/>
      <c r="N31" s="70">
        <f t="shared" si="2"/>
        <v>23260.000000000004</v>
      </c>
      <c r="O31" s="117"/>
      <c r="P31" s="74">
        <f t="shared" si="3"/>
        <v>11630.000000000002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22110</v>
      </c>
      <c r="K32" s="126"/>
      <c r="L32" s="127">
        <f t="shared" si="1"/>
        <v>11055</v>
      </c>
      <c r="M32" s="109"/>
      <c r="N32" s="58">
        <f t="shared" si="2"/>
        <v>25586.000000000004</v>
      </c>
      <c r="O32" s="107"/>
      <c r="P32" s="62">
        <f t="shared" si="3"/>
        <v>12793.000000000002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24120</v>
      </c>
      <c r="K33" s="124"/>
      <c r="L33" s="125">
        <f t="shared" si="1"/>
        <v>12060</v>
      </c>
      <c r="M33" s="119"/>
      <c r="N33" s="70">
        <f t="shared" si="2"/>
        <v>27912.000000000004</v>
      </c>
      <c r="O33" s="117"/>
      <c r="P33" s="74">
        <f t="shared" si="3"/>
        <v>13956.000000000002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26130</v>
      </c>
      <c r="K34" s="126"/>
      <c r="L34" s="127">
        <f t="shared" si="1"/>
        <v>13065</v>
      </c>
      <c r="M34" s="109"/>
      <c r="N34" s="58">
        <f t="shared" si="2"/>
        <v>30238.000000000004</v>
      </c>
      <c r="O34" s="107"/>
      <c r="P34" s="62">
        <f t="shared" si="3"/>
        <v>15119.000000000002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28140</v>
      </c>
      <c r="K35" s="124"/>
      <c r="L35" s="125">
        <f t="shared" si="1"/>
        <v>14070</v>
      </c>
      <c r="M35" s="119"/>
      <c r="N35" s="70">
        <f t="shared" si="2"/>
        <v>32564.000000000004</v>
      </c>
      <c r="O35" s="117"/>
      <c r="P35" s="74">
        <f t="shared" si="3"/>
        <v>16282.000000000002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30150</v>
      </c>
      <c r="K36" s="126"/>
      <c r="L36" s="127">
        <f t="shared" si="1"/>
        <v>15075</v>
      </c>
      <c r="M36" s="109"/>
      <c r="N36" s="58">
        <f t="shared" si="2"/>
        <v>34890.000000000007</v>
      </c>
      <c r="O36" s="107"/>
      <c r="P36" s="62">
        <f t="shared" si="3"/>
        <v>17445.000000000004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32160.000000000004</v>
      </c>
      <c r="K37" s="124"/>
      <c r="L37" s="125">
        <f t="shared" si="1"/>
        <v>16080.000000000002</v>
      </c>
      <c r="M37" s="119"/>
      <c r="N37" s="70">
        <f t="shared" si="2"/>
        <v>37216.000000000007</v>
      </c>
      <c r="O37" s="117"/>
      <c r="P37" s="74">
        <f t="shared" si="3"/>
        <v>18608.000000000004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34170</v>
      </c>
      <c r="K38" s="126"/>
      <c r="L38" s="127">
        <f t="shared" si="1"/>
        <v>17085</v>
      </c>
      <c r="M38" s="109"/>
      <c r="N38" s="58">
        <f t="shared" si="2"/>
        <v>39542.000000000007</v>
      </c>
      <c r="O38" s="107"/>
      <c r="P38" s="62">
        <f t="shared" si="3"/>
        <v>19771.000000000004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36180</v>
      </c>
      <c r="K39" s="124"/>
      <c r="L39" s="125">
        <f t="shared" si="1"/>
        <v>18090</v>
      </c>
      <c r="M39" s="119"/>
      <c r="N39" s="70">
        <f t="shared" si="2"/>
        <v>41868.000000000007</v>
      </c>
      <c r="O39" s="117"/>
      <c r="P39" s="74">
        <f t="shared" si="3"/>
        <v>20934.000000000004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38190</v>
      </c>
      <c r="K40" s="126"/>
      <c r="L40" s="127">
        <f t="shared" si="1"/>
        <v>19095</v>
      </c>
      <c r="M40" s="109"/>
      <c r="N40" s="58">
        <f t="shared" si="2"/>
        <v>44194.000000000007</v>
      </c>
      <c r="O40" s="107"/>
      <c r="P40" s="62">
        <f t="shared" si="3"/>
        <v>22097.000000000004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41205</v>
      </c>
      <c r="K41" s="124"/>
      <c r="L41" s="125">
        <f t="shared" si="1"/>
        <v>20602.5</v>
      </c>
      <c r="M41" s="119"/>
      <c r="N41" s="70">
        <f t="shared" si="2"/>
        <v>47683.000000000007</v>
      </c>
      <c r="O41" s="117"/>
      <c r="P41" s="74">
        <f t="shared" si="3"/>
        <v>23841.500000000004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44220</v>
      </c>
      <c r="K42" s="126"/>
      <c r="L42" s="127">
        <f t="shared" si="1"/>
        <v>22110</v>
      </c>
      <c r="M42" s="109"/>
      <c r="N42" s="58">
        <f t="shared" si="2"/>
        <v>51172.000000000007</v>
      </c>
      <c r="O42" s="107"/>
      <c r="P42" s="62">
        <f t="shared" si="3"/>
        <v>25586.000000000004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47235</v>
      </c>
      <c r="K43" s="124"/>
      <c r="L43" s="125">
        <f t="shared" si="1"/>
        <v>23617.5</v>
      </c>
      <c r="M43" s="119"/>
      <c r="N43" s="70">
        <f t="shared" si="2"/>
        <v>54661.000000000007</v>
      </c>
      <c r="O43" s="117"/>
      <c r="P43" s="74">
        <f t="shared" si="3"/>
        <v>27330.500000000004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50250</v>
      </c>
      <c r="K44" s="126"/>
      <c r="L44" s="127">
        <f t="shared" si="1"/>
        <v>25125</v>
      </c>
      <c r="M44" s="109"/>
      <c r="N44" s="58">
        <f t="shared" si="2"/>
        <v>58150.000000000007</v>
      </c>
      <c r="O44" s="107"/>
      <c r="P44" s="62">
        <f t="shared" si="3"/>
        <v>29075.000000000004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53265</v>
      </c>
      <c r="K45" s="124"/>
      <c r="L45" s="125">
        <f t="shared" si="1"/>
        <v>26632.5</v>
      </c>
      <c r="M45" s="119"/>
      <c r="N45" s="70">
        <f t="shared" si="2"/>
        <v>61639.000000000007</v>
      </c>
      <c r="O45" s="117"/>
      <c r="P45" s="74">
        <f t="shared" si="3"/>
        <v>30819.500000000004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56280</v>
      </c>
      <c r="K46" s="126"/>
      <c r="L46" s="127">
        <f t="shared" si="1"/>
        <v>28140</v>
      </c>
      <c r="M46" s="109"/>
      <c r="N46" s="58">
        <f t="shared" si="2"/>
        <v>65128.000000000007</v>
      </c>
      <c r="O46" s="107"/>
      <c r="P46" s="62">
        <f t="shared" si="3"/>
        <v>32564.000000000004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59295</v>
      </c>
      <c r="K47" s="124"/>
      <c r="L47" s="125">
        <f t="shared" si="1"/>
        <v>29647.5</v>
      </c>
      <c r="M47" s="119"/>
      <c r="N47" s="70">
        <f t="shared" si="2"/>
        <v>68617.000000000015</v>
      </c>
      <c r="O47" s="117"/>
      <c r="P47" s="74">
        <f t="shared" si="3"/>
        <v>34308.500000000007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62310.000000000007</v>
      </c>
      <c r="K48" s="126"/>
      <c r="L48" s="127">
        <f t="shared" si="1"/>
        <v>31155.000000000004</v>
      </c>
      <c r="M48" s="109"/>
      <c r="N48" s="58">
        <f t="shared" si="2"/>
        <v>72106.000000000015</v>
      </c>
      <c r="O48" s="107"/>
      <c r="P48" s="62">
        <f t="shared" si="3"/>
        <v>36053.000000000007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65325.000000000007</v>
      </c>
      <c r="K49" s="124"/>
      <c r="L49" s="125">
        <f t="shared" si="1"/>
        <v>32662.500000000004</v>
      </c>
      <c r="M49" s="119"/>
      <c r="N49" s="70">
        <f t="shared" si="2"/>
        <v>75595.000000000015</v>
      </c>
      <c r="O49" s="117"/>
      <c r="P49" s="74">
        <f t="shared" si="3"/>
        <v>37797.500000000007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68340</v>
      </c>
      <c r="K50" s="126"/>
      <c r="L50" s="127">
        <f t="shared" si="1"/>
        <v>34170</v>
      </c>
      <c r="M50" s="109"/>
      <c r="N50" s="58">
        <f t="shared" si="2"/>
        <v>79084.000000000015</v>
      </c>
      <c r="O50" s="107"/>
      <c r="P50" s="62">
        <f t="shared" si="3"/>
        <v>39542.000000000007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71355</v>
      </c>
      <c r="K51" s="124"/>
      <c r="L51" s="125">
        <f t="shared" si="1"/>
        <v>35677.5</v>
      </c>
      <c r="M51" s="119"/>
      <c r="N51" s="70">
        <f t="shared" si="2"/>
        <v>82573.000000000015</v>
      </c>
      <c r="O51" s="117"/>
      <c r="P51" s="74">
        <f t="shared" si="3"/>
        <v>41286.500000000007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75375</v>
      </c>
      <c r="K52" s="126"/>
      <c r="L52" s="127">
        <f t="shared" si="1"/>
        <v>37687.5</v>
      </c>
      <c r="M52" s="109"/>
      <c r="N52" s="58">
        <f t="shared" si="2"/>
        <v>87225.000000000015</v>
      </c>
      <c r="O52" s="107"/>
      <c r="P52" s="62">
        <f t="shared" si="3"/>
        <v>43612.500000000007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79395</v>
      </c>
      <c r="K53" s="124"/>
      <c r="L53" s="125">
        <f t="shared" si="1"/>
        <v>39697.5</v>
      </c>
      <c r="M53" s="119"/>
      <c r="N53" s="70">
        <f t="shared" si="2"/>
        <v>91877.000000000015</v>
      </c>
      <c r="O53" s="117"/>
      <c r="P53" s="74">
        <f t="shared" si="3"/>
        <v>45938.500000000007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83415</v>
      </c>
      <c r="K54" s="126"/>
      <c r="L54" s="127">
        <f t="shared" si="1"/>
        <v>41707.5</v>
      </c>
      <c r="M54" s="109"/>
      <c r="N54" s="58">
        <f t="shared" si="2"/>
        <v>96529.000000000015</v>
      </c>
      <c r="O54" s="107"/>
      <c r="P54" s="62">
        <f t="shared" si="3"/>
        <v>48264.500000000007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88440</v>
      </c>
      <c r="K55" s="43"/>
      <c r="L55" s="145">
        <f t="shared" si="1"/>
        <v>44220</v>
      </c>
      <c r="M55" s="146"/>
      <c r="N55" s="70">
        <f t="shared" si="2"/>
        <v>102344.00000000001</v>
      </c>
      <c r="O55" s="147"/>
      <c r="P55" s="74">
        <f t="shared" si="3"/>
        <v>51172.000000000007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93465</v>
      </c>
      <c r="K56" s="56"/>
      <c r="L56" s="149">
        <f t="shared" si="1"/>
        <v>46732.5</v>
      </c>
      <c r="M56" s="93"/>
      <c r="N56" s="58">
        <f t="shared" si="2"/>
        <v>108159.00000000001</v>
      </c>
      <c r="O56" s="91"/>
      <c r="P56" s="62">
        <f t="shared" si="3"/>
        <v>54079.500000000007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98490</v>
      </c>
      <c r="K57" s="79"/>
      <c r="L57" s="80">
        <f t="shared" si="1"/>
        <v>49245</v>
      </c>
      <c r="M57" s="81"/>
      <c r="N57" s="70">
        <f t="shared" si="2"/>
        <v>113974.00000000001</v>
      </c>
      <c r="O57" s="79"/>
      <c r="P57" s="74">
        <f t="shared" si="3"/>
        <v>56987.000000000007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103515</v>
      </c>
      <c r="K58" s="91"/>
      <c r="L58" s="92">
        <f t="shared" si="1"/>
        <v>51757.5</v>
      </c>
      <c r="M58" s="93"/>
      <c r="N58" s="58">
        <f t="shared" si="2"/>
        <v>119789.00000000001</v>
      </c>
      <c r="O58" s="91"/>
      <c r="P58" s="62">
        <f t="shared" si="3"/>
        <v>59894.500000000007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109545</v>
      </c>
      <c r="K59" s="79"/>
      <c r="L59" s="80">
        <f t="shared" si="1"/>
        <v>54772.5</v>
      </c>
      <c r="M59" s="81"/>
      <c r="N59" s="70">
        <f t="shared" si="2"/>
        <v>126767.00000000001</v>
      </c>
      <c r="O59" s="79"/>
      <c r="P59" s="74">
        <f t="shared" si="3"/>
        <v>63383.500000000007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115575</v>
      </c>
      <c r="K60" s="91"/>
      <c r="L60" s="92">
        <f t="shared" si="1"/>
        <v>57787.5</v>
      </c>
      <c r="M60" s="93"/>
      <c r="N60" s="58">
        <f t="shared" si="2"/>
        <v>133745.00000000003</v>
      </c>
      <c r="O60" s="91"/>
      <c r="P60" s="62">
        <f t="shared" si="3"/>
        <v>66872.500000000015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121605</v>
      </c>
      <c r="K61" s="162"/>
      <c r="L61" s="163">
        <f t="shared" si="1"/>
        <v>60802.5</v>
      </c>
      <c r="M61" s="157"/>
      <c r="N61" s="164">
        <f t="shared" si="2"/>
        <v>140723.00000000003</v>
      </c>
      <c r="O61" s="162"/>
      <c r="P61" s="165">
        <f t="shared" si="3"/>
        <v>70361.500000000015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0.10050000000000001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0.1009</v>
      </c>
      <c r="K10" s="227"/>
      <c r="L10" s="227"/>
      <c r="M10" s="228"/>
      <c r="N10" s="226">
        <f>VLOOKUP(B5,org!A2:E48,5,FALSE)</f>
        <v>0.1167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5852.2</v>
      </c>
      <c r="K15" s="46"/>
      <c r="L15" s="47">
        <f>J15/2</f>
        <v>2926.1</v>
      </c>
      <c r="M15" s="42"/>
      <c r="N15" s="45">
        <f>C15*$N$10</f>
        <v>6768.5999999999995</v>
      </c>
      <c r="O15" s="46"/>
      <c r="P15" s="47">
        <f>N15/2</f>
        <v>3384.2999999999997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6861.2</v>
      </c>
      <c r="K16" s="59"/>
      <c r="L16" s="60">
        <f t="shared" ref="L16:L61" si="1">J16/2</f>
        <v>3430.6</v>
      </c>
      <c r="M16" s="61"/>
      <c r="N16" s="58">
        <f t="shared" ref="N16:N61" si="2">C16*$N$10</f>
        <v>7935.5999999999995</v>
      </c>
      <c r="O16" s="59"/>
      <c r="P16" s="62">
        <f t="shared" ref="P16:P61" si="3">N16/2</f>
        <v>3967.7999999999997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7870.2000000000007</v>
      </c>
      <c r="K17" s="71"/>
      <c r="L17" s="72">
        <f t="shared" si="1"/>
        <v>3935.1000000000004</v>
      </c>
      <c r="M17" s="73"/>
      <c r="N17" s="70">
        <f t="shared" si="2"/>
        <v>9102.6</v>
      </c>
      <c r="O17" s="71"/>
      <c r="P17" s="74">
        <f t="shared" si="3"/>
        <v>4551.3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8879.2000000000007</v>
      </c>
      <c r="K18" s="59"/>
      <c r="L18" s="60">
        <f t="shared" si="1"/>
        <v>4439.6000000000004</v>
      </c>
      <c r="M18" s="61"/>
      <c r="N18" s="58">
        <f>C18*$N$10</f>
        <v>10269.6</v>
      </c>
      <c r="O18" s="59"/>
      <c r="P18" s="62">
        <f t="shared" si="3"/>
        <v>5134.8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9888.2000000000007</v>
      </c>
      <c r="K19" s="79"/>
      <c r="L19" s="80">
        <f t="shared" si="1"/>
        <v>4944.1000000000004</v>
      </c>
      <c r="M19" s="81"/>
      <c r="N19" s="70">
        <f t="shared" si="2"/>
        <v>11436.6</v>
      </c>
      <c r="O19" s="79"/>
      <c r="P19" s="74">
        <f t="shared" si="3"/>
        <v>5718.3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10493.6</v>
      </c>
      <c r="K20" s="91"/>
      <c r="L20" s="92">
        <f t="shared" si="1"/>
        <v>5246.8</v>
      </c>
      <c r="M20" s="93"/>
      <c r="N20" s="58">
        <f t="shared" si="2"/>
        <v>12136.8</v>
      </c>
      <c r="O20" s="91"/>
      <c r="P20" s="62">
        <f t="shared" si="3"/>
        <v>6068.4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11099</v>
      </c>
      <c r="K21" s="79"/>
      <c r="L21" s="80">
        <f t="shared" si="1"/>
        <v>5549.5</v>
      </c>
      <c r="M21" s="81"/>
      <c r="N21" s="70">
        <f t="shared" si="2"/>
        <v>12837</v>
      </c>
      <c r="O21" s="79"/>
      <c r="P21" s="74">
        <f t="shared" si="3"/>
        <v>6418.5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11906.2</v>
      </c>
      <c r="K22" s="91"/>
      <c r="L22" s="92">
        <f t="shared" si="1"/>
        <v>5953.1</v>
      </c>
      <c r="M22" s="93"/>
      <c r="N22" s="58">
        <f t="shared" si="2"/>
        <v>13770.6</v>
      </c>
      <c r="O22" s="91"/>
      <c r="P22" s="62">
        <f t="shared" si="3"/>
        <v>6885.3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12713.4</v>
      </c>
      <c r="K23" s="79"/>
      <c r="L23" s="80">
        <f t="shared" si="1"/>
        <v>6356.7</v>
      </c>
      <c r="M23" s="81"/>
      <c r="N23" s="70">
        <f t="shared" si="2"/>
        <v>14704.199999999999</v>
      </c>
      <c r="O23" s="79"/>
      <c r="P23" s="74">
        <f t="shared" si="3"/>
        <v>7352.0999999999995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13520.6</v>
      </c>
      <c r="K24" s="107"/>
      <c r="L24" s="108">
        <f t="shared" si="1"/>
        <v>6760.3</v>
      </c>
      <c r="M24" s="109"/>
      <c r="N24" s="58">
        <f t="shared" si="2"/>
        <v>15637.8</v>
      </c>
      <c r="O24" s="107"/>
      <c r="P24" s="62">
        <f t="shared" si="3"/>
        <v>7818.9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14327.800000000001</v>
      </c>
      <c r="K25" s="117"/>
      <c r="L25" s="118">
        <f t="shared" si="1"/>
        <v>7163.9000000000005</v>
      </c>
      <c r="M25" s="119"/>
      <c r="N25" s="70">
        <f t="shared" si="2"/>
        <v>16571.400000000001</v>
      </c>
      <c r="O25" s="117"/>
      <c r="P25" s="74">
        <f t="shared" si="3"/>
        <v>8285.7000000000007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15135</v>
      </c>
      <c r="K26" s="107"/>
      <c r="L26" s="108">
        <f t="shared" si="1"/>
        <v>7567.5</v>
      </c>
      <c r="M26" s="109"/>
      <c r="N26" s="58">
        <f t="shared" si="2"/>
        <v>17505</v>
      </c>
      <c r="O26" s="107"/>
      <c r="P26" s="62">
        <f t="shared" si="3"/>
        <v>8752.5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16144</v>
      </c>
      <c r="K27" s="117"/>
      <c r="L27" s="118">
        <f t="shared" si="1"/>
        <v>8072</v>
      </c>
      <c r="M27" s="119"/>
      <c r="N27" s="70">
        <f t="shared" si="2"/>
        <v>18672</v>
      </c>
      <c r="O27" s="117"/>
      <c r="P27" s="74">
        <f t="shared" si="3"/>
        <v>9336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17153</v>
      </c>
      <c r="K28" s="107"/>
      <c r="L28" s="108">
        <f t="shared" si="1"/>
        <v>8576.5</v>
      </c>
      <c r="M28" s="109"/>
      <c r="N28" s="58">
        <f t="shared" si="2"/>
        <v>19839</v>
      </c>
      <c r="O28" s="107"/>
      <c r="P28" s="62">
        <f t="shared" si="3"/>
        <v>9919.5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18162</v>
      </c>
      <c r="K29" s="117"/>
      <c r="L29" s="118">
        <f t="shared" si="1"/>
        <v>9081</v>
      </c>
      <c r="M29" s="119"/>
      <c r="N29" s="70">
        <f t="shared" si="2"/>
        <v>21006</v>
      </c>
      <c r="O29" s="117"/>
      <c r="P29" s="74">
        <f t="shared" si="3"/>
        <v>10503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19171</v>
      </c>
      <c r="K30" s="107"/>
      <c r="L30" s="108">
        <f t="shared" si="1"/>
        <v>9585.5</v>
      </c>
      <c r="M30" s="109"/>
      <c r="N30" s="58">
        <f t="shared" si="2"/>
        <v>22173</v>
      </c>
      <c r="O30" s="107"/>
      <c r="P30" s="62">
        <f t="shared" si="3"/>
        <v>11086.5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20180</v>
      </c>
      <c r="K31" s="124"/>
      <c r="L31" s="125">
        <f t="shared" si="1"/>
        <v>10090</v>
      </c>
      <c r="M31" s="119"/>
      <c r="N31" s="70">
        <f t="shared" si="2"/>
        <v>23340</v>
      </c>
      <c r="O31" s="117"/>
      <c r="P31" s="74">
        <f t="shared" si="3"/>
        <v>11670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22198</v>
      </c>
      <c r="K32" s="126"/>
      <c r="L32" s="127">
        <f t="shared" si="1"/>
        <v>11099</v>
      </c>
      <c r="M32" s="109"/>
      <c r="N32" s="58">
        <f t="shared" si="2"/>
        <v>25674</v>
      </c>
      <c r="O32" s="107"/>
      <c r="P32" s="62">
        <f t="shared" si="3"/>
        <v>12837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24216</v>
      </c>
      <c r="K33" s="124"/>
      <c r="L33" s="125">
        <f t="shared" si="1"/>
        <v>12108</v>
      </c>
      <c r="M33" s="119"/>
      <c r="N33" s="70">
        <f t="shared" si="2"/>
        <v>28008</v>
      </c>
      <c r="O33" s="117"/>
      <c r="P33" s="74">
        <f t="shared" si="3"/>
        <v>14004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26234</v>
      </c>
      <c r="K34" s="126"/>
      <c r="L34" s="127">
        <f t="shared" si="1"/>
        <v>13117</v>
      </c>
      <c r="M34" s="109"/>
      <c r="N34" s="58">
        <f t="shared" si="2"/>
        <v>30342</v>
      </c>
      <c r="O34" s="107"/>
      <c r="P34" s="62">
        <f t="shared" si="3"/>
        <v>15171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28252</v>
      </c>
      <c r="K35" s="124"/>
      <c r="L35" s="125">
        <f t="shared" si="1"/>
        <v>14126</v>
      </c>
      <c r="M35" s="119"/>
      <c r="N35" s="70">
        <f t="shared" si="2"/>
        <v>32676</v>
      </c>
      <c r="O35" s="117"/>
      <c r="P35" s="74">
        <f t="shared" si="3"/>
        <v>16338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30270</v>
      </c>
      <c r="K36" s="126"/>
      <c r="L36" s="127">
        <f t="shared" si="1"/>
        <v>15135</v>
      </c>
      <c r="M36" s="109"/>
      <c r="N36" s="58">
        <f t="shared" si="2"/>
        <v>35010</v>
      </c>
      <c r="O36" s="107"/>
      <c r="P36" s="62">
        <f t="shared" si="3"/>
        <v>17505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32288</v>
      </c>
      <c r="K37" s="124"/>
      <c r="L37" s="125">
        <f t="shared" si="1"/>
        <v>16144</v>
      </c>
      <c r="M37" s="119"/>
      <c r="N37" s="70">
        <f t="shared" si="2"/>
        <v>37344</v>
      </c>
      <c r="O37" s="117"/>
      <c r="P37" s="74">
        <f t="shared" si="3"/>
        <v>18672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34306</v>
      </c>
      <c r="K38" s="126"/>
      <c r="L38" s="127">
        <f t="shared" si="1"/>
        <v>17153</v>
      </c>
      <c r="M38" s="109"/>
      <c r="N38" s="58">
        <f t="shared" si="2"/>
        <v>39678</v>
      </c>
      <c r="O38" s="107"/>
      <c r="P38" s="62">
        <f t="shared" si="3"/>
        <v>19839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36324</v>
      </c>
      <c r="K39" s="124"/>
      <c r="L39" s="125">
        <f t="shared" si="1"/>
        <v>18162</v>
      </c>
      <c r="M39" s="119"/>
      <c r="N39" s="70">
        <f t="shared" si="2"/>
        <v>42012</v>
      </c>
      <c r="O39" s="117"/>
      <c r="P39" s="74">
        <f t="shared" si="3"/>
        <v>21006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38342</v>
      </c>
      <c r="K40" s="126"/>
      <c r="L40" s="127">
        <f t="shared" si="1"/>
        <v>19171</v>
      </c>
      <c r="M40" s="109"/>
      <c r="N40" s="58">
        <f t="shared" si="2"/>
        <v>44346</v>
      </c>
      <c r="O40" s="107"/>
      <c r="P40" s="62">
        <f t="shared" si="3"/>
        <v>22173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41369</v>
      </c>
      <c r="K41" s="124"/>
      <c r="L41" s="125">
        <f t="shared" si="1"/>
        <v>20684.5</v>
      </c>
      <c r="M41" s="119"/>
      <c r="N41" s="70">
        <f t="shared" si="2"/>
        <v>47847</v>
      </c>
      <c r="O41" s="117"/>
      <c r="P41" s="74">
        <f t="shared" si="3"/>
        <v>23923.5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44396</v>
      </c>
      <c r="K42" s="126"/>
      <c r="L42" s="127">
        <f t="shared" si="1"/>
        <v>22198</v>
      </c>
      <c r="M42" s="109"/>
      <c r="N42" s="58">
        <f t="shared" si="2"/>
        <v>51348</v>
      </c>
      <c r="O42" s="107"/>
      <c r="P42" s="62">
        <f t="shared" si="3"/>
        <v>25674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47423</v>
      </c>
      <c r="K43" s="124"/>
      <c r="L43" s="125">
        <f t="shared" si="1"/>
        <v>23711.5</v>
      </c>
      <c r="M43" s="119"/>
      <c r="N43" s="70">
        <f t="shared" si="2"/>
        <v>54849</v>
      </c>
      <c r="O43" s="117"/>
      <c r="P43" s="74">
        <f t="shared" si="3"/>
        <v>27424.5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50450</v>
      </c>
      <c r="K44" s="126"/>
      <c r="L44" s="127">
        <f t="shared" si="1"/>
        <v>25225</v>
      </c>
      <c r="M44" s="109"/>
      <c r="N44" s="58">
        <f t="shared" si="2"/>
        <v>58350</v>
      </c>
      <c r="O44" s="107"/>
      <c r="P44" s="62">
        <f t="shared" si="3"/>
        <v>29175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53477</v>
      </c>
      <c r="K45" s="124"/>
      <c r="L45" s="125">
        <f t="shared" si="1"/>
        <v>26738.5</v>
      </c>
      <c r="M45" s="119"/>
      <c r="N45" s="70">
        <f t="shared" si="2"/>
        <v>61851</v>
      </c>
      <c r="O45" s="117"/>
      <c r="P45" s="74">
        <f t="shared" si="3"/>
        <v>30925.5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56504</v>
      </c>
      <c r="K46" s="126"/>
      <c r="L46" s="127">
        <f t="shared" si="1"/>
        <v>28252</v>
      </c>
      <c r="M46" s="109"/>
      <c r="N46" s="58">
        <f t="shared" si="2"/>
        <v>65352</v>
      </c>
      <c r="O46" s="107"/>
      <c r="P46" s="62">
        <f t="shared" si="3"/>
        <v>32676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59531</v>
      </c>
      <c r="K47" s="124"/>
      <c r="L47" s="125">
        <f t="shared" si="1"/>
        <v>29765.5</v>
      </c>
      <c r="M47" s="119"/>
      <c r="N47" s="70">
        <f t="shared" si="2"/>
        <v>68853</v>
      </c>
      <c r="O47" s="117"/>
      <c r="P47" s="74">
        <f t="shared" si="3"/>
        <v>34426.5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62558</v>
      </c>
      <c r="K48" s="126"/>
      <c r="L48" s="127">
        <f t="shared" si="1"/>
        <v>31279</v>
      </c>
      <c r="M48" s="109"/>
      <c r="N48" s="58">
        <f t="shared" si="2"/>
        <v>72354</v>
      </c>
      <c r="O48" s="107"/>
      <c r="P48" s="62">
        <f t="shared" si="3"/>
        <v>36177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65585</v>
      </c>
      <c r="K49" s="124"/>
      <c r="L49" s="125">
        <f t="shared" si="1"/>
        <v>32792.5</v>
      </c>
      <c r="M49" s="119"/>
      <c r="N49" s="70">
        <f t="shared" si="2"/>
        <v>75855</v>
      </c>
      <c r="O49" s="117"/>
      <c r="P49" s="74">
        <f t="shared" si="3"/>
        <v>37927.5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68612</v>
      </c>
      <c r="K50" s="126"/>
      <c r="L50" s="127">
        <f t="shared" si="1"/>
        <v>34306</v>
      </c>
      <c r="M50" s="109"/>
      <c r="N50" s="58">
        <f t="shared" si="2"/>
        <v>79356</v>
      </c>
      <c r="O50" s="107"/>
      <c r="P50" s="62">
        <f t="shared" si="3"/>
        <v>39678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71639</v>
      </c>
      <c r="K51" s="124"/>
      <c r="L51" s="125">
        <f t="shared" si="1"/>
        <v>35819.5</v>
      </c>
      <c r="M51" s="119"/>
      <c r="N51" s="70">
        <f t="shared" si="2"/>
        <v>82857</v>
      </c>
      <c r="O51" s="117"/>
      <c r="P51" s="74">
        <f t="shared" si="3"/>
        <v>41428.5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75675</v>
      </c>
      <c r="K52" s="126"/>
      <c r="L52" s="127">
        <f t="shared" si="1"/>
        <v>37837.5</v>
      </c>
      <c r="M52" s="109"/>
      <c r="N52" s="58">
        <f t="shared" si="2"/>
        <v>87525</v>
      </c>
      <c r="O52" s="107"/>
      <c r="P52" s="62">
        <f t="shared" si="3"/>
        <v>43762.5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79711</v>
      </c>
      <c r="K53" s="124"/>
      <c r="L53" s="125">
        <f t="shared" si="1"/>
        <v>39855.5</v>
      </c>
      <c r="M53" s="119"/>
      <c r="N53" s="70">
        <f t="shared" si="2"/>
        <v>92193</v>
      </c>
      <c r="O53" s="117"/>
      <c r="P53" s="74">
        <f t="shared" si="3"/>
        <v>46096.5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83747</v>
      </c>
      <c r="K54" s="126"/>
      <c r="L54" s="127">
        <f t="shared" si="1"/>
        <v>41873.5</v>
      </c>
      <c r="M54" s="109"/>
      <c r="N54" s="58">
        <f t="shared" si="2"/>
        <v>96861</v>
      </c>
      <c r="O54" s="107"/>
      <c r="P54" s="62">
        <f t="shared" si="3"/>
        <v>48430.5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88792</v>
      </c>
      <c r="K55" s="43"/>
      <c r="L55" s="145">
        <f t="shared" si="1"/>
        <v>44396</v>
      </c>
      <c r="M55" s="146"/>
      <c r="N55" s="70">
        <f t="shared" si="2"/>
        <v>102696</v>
      </c>
      <c r="O55" s="147"/>
      <c r="P55" s="74">
        <f t="shared" si="3"/>
        <v>51348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93837</v>
      </c>
      <c r="K56" s="56"/>
      <c r="L56" s="149">
        <f t="shared" si="1"/>
        <v>46918.5</v>
      </c>
      <c r="M56" s="93"/>
      <c r="N56" s="58">
        <f t="shared" si="2"/>
        <v>108531</v>
      </c>
      <c r="O56" s="91"/>
      <c r="P56" s="62">
        <f t="shared" si="3"/>
        <v>54265.5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98882</v>
      </c>
      <c r="K57" s="79"/>
      <c r="L57" s="80">
        <f t="shared" si="1"/>
        <v>49441</v>
      </c>
      <c r="M57" s="81"/>
      <c r="N57" s="70">
        <f t="shared" si="2"/>
        <v>114366</v>
      </c>
      <c r="O57" s="79"/>
      <c r="P57" s="74">
        <f t="shared" si="3"/>
        <v>57183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103927</v>
      </c>
      <c r="K58" s="91"/>
      <c r="L58" s="92">
        <f t="shared" si="1"/>
        <v>51963.5</v>
      </c>
      <c r="M58" s="93"/>
      <c r="N58" s="58">
        <f t="shared" si="2"/>
        <v>120201</v>
      </c>
      <c r="O58" s="91"/>
      <c r="P58" s="62">
        <f t="shared" si="3"/>
        <v>60100.5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109981</v>
      </c>
      <c r="K59" s="79"/>
      <c r="L59" s="80">
        <f t="shared" si="1"/>
        <v>54990.5</v>
      </c>
      <c r="M59" s="81"/>
      <c r="N59" s="70">
        <f t="shared" si="2"/>
        <v>127203</v>
      </c>
      <c r="O59" s="79"/>
      <c r="P59" s="74">
        <f t="shared" si="3"/>
        <v>63601.5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116035</v>
      </c>
      <c r="K60" s="91"/>
      <c r="L60" s="92">
        <f t="shared" si="1"/>
        <v>58017.5</v>
      </c>
      <c r="M60" s="93"/>
      <c r="N60" s="58">
        <f t="shared" si="2"/>
        <v>134205</v>
      </c>
      <c r="O60" s="91"/>
      <c r="P60" s="62">
        <f t="shared" si="3"/>
        <v>67102.5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122089</v>
      </c>
      <c r="K61" s="162"/>
      <c r="L61" s="163">
        <f t="shared" si="1"/>
        <v>61044.5</v>
      </c>
      <c r="M61" s="157"/>
      <c r="N61" s="164">
        <f t="shared" si="2"/>
        <v>141207</v>
      </c>
      <c r="O61" s="162"/>
      <c r="P61" s="165">
        <f t="shared" si="3"/>
        <v>70603.5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83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0.10210000000000001</v>
      </c>
      <c r="K10" s="227"/>
      <c r="L10" s="227"/>
      <c r="M10" s="228"/>
      <c r="N10" s="226">
        <f>VLOOKUP(B5,org!A2:E48,5,FALSE)</f>
        <v>0.1179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5921.8</v>
      </c>
      <c r="K15" s="46"/>
      <c r="L15" s="47">
        <f>J15/2</f>
        <v>2960.9</v>
      </c>
      <c r="M15" s="42"/>
      <c r="N15" s="45">
        <f>C15*$N$10</f>
        <v>6838.2000000000007</v>
      </c>
      <c r="O15" s="46"/>
      <c r="P15" s="47">
        <f>N15/2</f>
        <v>3419.1000000000004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6942.8000000000011</v>
      </c>
      <c r="K16" s="59"/>
      <c r="L16" s="60">
        <f t="shared" ref="L16:L61" si="1">J16/2</f>
        <v>3471.4000000000005</v>
      </c>
      <c r="M16" s="61"/>
      <c r="N16" s="58">
        <f t="shared" ref="N16:N61" si="2">C16*$N$10</f>
        <v>8017.2000000000007</v>
      </c>
      <c r="O16" s="59"/>
      <c r="P16" s="62">
        <f t="shared" ref="P16:P61" si="3">N16/2</f>
        <v>4008.6000000000004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7963.8000000000011</v>
      </c>
      <c r="K17" s="71"/>
      <c r="L17" s="72">
        <f t="shared" si="1"/>
        <v>3981.9000000000005</v>
      </c>
      <c r="M17" s="73"/>
      <c r="N17" s="70">
        <f t="shared" si="2"/>
        <v>9196.2000000000007</v>
      </c>
      <c r="O17" s="71"/>
      <c r="P17" s="74">
        <f t="shared" si="3"/>
        <v>4598.1000000000004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8984.8000000000011</v>
      </c>
      <c r="K18" s="59"/>
      <c r="L18" s="60">
        <f t="shared" si="1"/>
        <v>4492.4000000000005</v>
      </c>
      <c r="M18" s="61"/>
      <c r="N18" s="58">
        <f>C18*$N$10</f>
        <v>10375.200000000001</v>
      </c>
      <c r="O18" s="59"/>
      <c r="P18" s="62">
        <f t="shared" si="3"/>
        <v>5187.6000000000004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10005.800000000001</v>
      </c>
      <c r="K19" s="79"/>
      <c r="L19" s="80">
        <f t="shared" si="1"/>
        <v>5002.9000000000005</v>
      </c>
      <c r="M19" s="81"/>
      <c r="N19" s="70">
        <f t="shared" si="2"/>
        <v>11554.2</v>
      </c>
      <c r="O19" s="79"/>
      <c r="P19" s="74">
        <f t="shared" si="3"/>
        <v>5777.1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10618.400000000001</v>
      </c>
      <c r="K20" s="91"/>
      <c r="L20" s="92">
        <f t="shared" si="1"/>
        <v>5309.2000000000007</v>
      </c>
      <c r="M20" s="93"/>
      <c r="N20" s="58">
        <f t="shared" si="2"/>
        <v>12261.6</v>
      </c>
      <c r="O20" s="91"/>
      <c r="P20" s="62">
        <f t="shared" si="3"/>
        <v>6130.8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11231.000000000002</v>
      </c>
      <c r="K21" s="79"/>
      <c r="L21" s="80">
        <f t="shared" si="1"/>
        <v>5615.5000000000009</v>
      </c>
      <c r="M21" s="81"/>
      <c r="N21" s="70">
        <f t="shared" si="2"/>
        <v>12969</v>
      </c>
      <c r="O21" s="79"/>
      <c r="P21" s="74">
        <f t="shared" si="3"/>
        <v>6484.5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12047.800000000001</v>
      </c>
      <c r="K22" s="91"/>
      <c r="L22" s="92">
        <f t="shared" si="1"/>
        <v>6023.9000000000005</v>
      </c>
      <c r="M22" s="93"/>
      <c r="N22" s="58">
        <f t="shared" si="2"/>
        <v>13912.2</v>
      </c>
      <c r="O22" s="91"/>
      <c r="P22" s="62">
        <f t="shared" si="3"/>
        <v>6956.1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12864.600000000002</v>
      </c>
      <c r="K23" s="79"/>
      <c r="L23" s="80">
        <f t="shared" si="1"/>
        <v>6432.3000000000011</v>
      </c>
      <c r="M23" s="81"/>
      <c r="N23" s="70">
        <f t="shared" si="2"/>
        <v>14855.400000000001</v>
      </c>
      <c r="O23" s="79"/>
      <c r="P23" s="74">
        <f t="shared" si="3"/>
        <v>7427.7000000000007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13681.400000000001</v>
      </c>
      <c r="K24" s="107"/>
      <c r="L24" s="108">
        <f t="shared" si="1"/>
        <v>6840.7000000000007</v>
      </c>
      <c r="M24" s="109"/>
      <c r="N24" s="58">
        <f t="shared" si="2"/>
        <v>15798.6</v>
      </c>
      <c r="O24" s="107"/>
      <c r="P24" s="62">
        <f t="shared" si="3"/>
        <v>7899.3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14498.2</v>
      </c>
      <c r="K25" s="117"/>
      <c r="L25" s="118">
        <f t="shared" si="1"/>
        <v>7249.1</v>
      </c>
      <c r="M25" s="119"/>
      <c r="N25" s="70">
        <f t="shared" si="2"/>
        <v>16741.8</v>
      </c>
      <c r="O25" s="117"/>
      <c r="P25" s="74">
        <f t="shared" si="3"/>
        <v>8370.9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15315.000000000002</v>
      </c>
      <c r="K26" s="107"/>
      <c r="L26" s="108">
        <f t="shared" si="1"/>
        <v>7657.5000000000009</v>
      </c>
      <c r="M26" s="109"/>
      <c r="N26" s="58">
        <f t="shared" si="2"/>
        <v>17685</v>
      </c>
      <c r="O26" s="107"/>
      <c r="P26" s="62">
        <f t="shared" si="3"/>
        <v>8842.5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16336.000000000002</v>
      </c>
      <c r="K27" s="117"/>
      <c r="L27" s="118">
        <f t="shared" si="1"/>
        <v>8168.0000000000009</v>
      </c>
      <c r="M27" s="119"/>
      <c r="N27" s="70">
        <f t="shared" si="2"/>
        <v>18864</v>
      </c>
      <c r="O27" s="117"/>
      <c r="P27" s="74">
        <f t="shared" si="3"/>
        <v>9432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17357</v>
      </c>
      <c r="K28" s="107"/>
      <c r="L28" s="108">
        <f t="shared" si="1"/>
        <v>8678.5</v>
      </c>
      <c r="M28" s="109"/>
      <c r="N28" s="58">
        <f t="shared" si="2"/>
        <v>20043</v>
      </c>
      <c r="O28" s="107"/>
      <c r="P28" s="62">
        <f t="shared" si="3"/>
        <v>10021.5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18378.000000000004</v>
      </c>
      <c r="K29" s="117"/>
      <c r="L29" s="118">
        <f t="shared" si="1"/>
        <v>9189.0000000000018</v>
      </c>
      <c r="M29" s="119"/>
      <c r="N29" s="70">
        <f t="shared" si="2"/>
        <v>21222</v>
      </c>
      <c r="O29" s="117"/>
      <c r="P29" s="74">
        <f t="shared" si="3"/>
        <v>10611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19399.000000000004</v>
      </c>
      <c r="K30" s="107"/>
      <c r="L30" s="108">
        <f t="shared" si="1"/>
        <v>9699.5000000000018</v>
      </c>
      <c r="M30" s="109"/>
      <c r="N30" s="58">
        <f t="shared" si="2"/>
        <v>22401</v>
      </c>
      <c r="O30" s="107"/>
      <c r="P30" s="62">
        <f t="shared" si="3"/>
        <v>11200.5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20420.000000000004</v>
      </c>
      <c r="K31" s="124"/>
      <c r="L31" s="125">
        <f t="shared" si="1"/>
        <v>10210.000000000002</v>
      </c>
      <c r="M31" s="119"/>
      <c r="N31" s="70">
        <f t="shared" si="2"/>
        <v>23580</v>
      </c>
      <c r="O31" s="117"/>
      <c r="P31" s="74">
        <f t="shared" si="3"/>
        <v>11790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22462.000000000004</v>
      </c>
      <c r="K32" s="126"/>
      <c r="L32" s="127">
        <f t="shared" si="1"/>
        <v>11231.000000000002</v>
      </c>
      <c r="M32" s="109"/>
      <c r="N32" s="58">
        <f t="shared" si="2"/>
        <v>25938</v>
      </c>
      <c r="O32" s="107"/>
      <c r="P32" s="62">
        <f t="shared" si="3"/>
        <v>12969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24504.000000000004</v>
      </c>
      <c r="K33" s="124"/>
      <c r="L33" s="125">
        <f t="shared" si="1"/>
        <v>12252.000000000002</v>
      </c>
      <c r="M33" s="119"/>
      <c r="N33" s="70">
        <f t="shared" si="2"/>
        <v>28296</v>
      </c>
      <c r="O33" s="117"/>
      <c r="P33" s="74">
        <f t="shared" si="3"/>
        <v>14148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26546.000000000004</v>
      </c>
      <c r="K34" s="126"/>
      <c r="L34" s="127">
        <f t="shared" si="1"/>
        <v>13273.000000000002</v>
      </c>
      <c r="M34" s="109"/>
      <c r="N34" s="58">
        <f t="shared" si="2"/>
        <v>30654</v>
      </c>
      <c r="O34" s="107"/>
      <c r="P34" s="62">
        <f t="shared" si="3"/>
        <v>15327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28588.000000000004</v>
      </c>
      <c r="K35" s="124"/>
      <c r="L35" s="125">
        <f t="shared" si="1"/>
        <v>14294.000000000002</v>
      </c>
      <c r="M35" s="119"/>
      <c r="N35" s="70">
        <f t="shared" si="2"/>
        <v>33012</v>
      </c>
      <c r="O35" s="117"/>
      <c r="P35" s="74">
        <f t="shared" si="3"/>
        <v>16506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30630.000000000004</v>
      </c>
      <c r="K36" s="126"/>
      <c r="L36" s="127">
        <f t="shared" si="1"/>
        <v>15315.000000000002</v>
      </c>
      <c r="M36" s="109"/>
      <c r="N36" s="58">
        <f t="shared" si="2"/>
        <v>35370</v>
      </c>
      <c r="O36" s="107"/>
      <c r="P36" s="62">
        <f t="shared" si="3"/>
        <v>17685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32672.000000000004</v>
      </c>
      <c r="K37" s="124"/>
      <c r="L37" s="125">
        <f t="shared" si="1"/>
        <v>16336.000000000002</v>
      </c>
      <c r="M37" s="119"/>
      <c r="N37" s="70">
        <f t="shared" si="2"/>
        <v>37728</v>
      </c>
      <c r="O37" s="117"/>
      <c r="P37" s="74">
        <f t="shared" si="3"/>
        <v>18864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34714</v>
      </c>
      <c r="K38" s="126"/>
      <c r="L38" s="127">
        <f t="shared" si="1"/>
        <v>17357</v>
      </c>
      <c r="M38" s="109"/>
      <c r="N38" s="58">
        <f t="shared" si="2"/>
        <v>40086</v>
      </c>
      <c r="O38" s="107"/>
      <c r="P38" s="62">
        <f t="shared" si="3"/>
        <v>20043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36756.000000000007</v>
      </c>
      <c r="K39" s="124"/>
      <c r="L39" s="125">
        <f t="shared" si="1"/>
        <v>18378.000000000004</v>
      </c>
      <c r="M39" s="119"/>
      <c r="N39" s="70">
        <f t="shared" si="2"/>
        <v>42444</v>
      </c>
      <c r="O39" s="117"/>
      <c r="P39" s="74">
        <f t="shared" si="3"/>
        <v>21222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38798.000000000007</v>
      </c>
      <c r="K40" s="126"/>
      <c r="L40" s="127">
        <f t="shared" si="1"/>
        <v>19399.000000000004</v>
      </c>
      <c r="M40" s="109"/>
      <c r="N40" s="58">
        <f t="shared" si="2"/>
        <v>44802</v>
      </c>
      <c r="O40" s="107"/>
      <c r="P40" s="62">
        <f t="shared" si="3"/>
        <v>22401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41861.000000000007</v>
      </c>
      <c r="K41" s="124"/>
      <c r="L41" s="125">
        <f t="shared" si="1"/>
        <v>20930.500000000004</v>
      </c>
      <c r="M41" s="119"/>
      <c r="N41" s="70">
        <f t="shared" si="2"/>
        <v>48339</v>
      </c>
      <c r="O41" s="117"/>
      <c r="P41" s="74">
        <f t="shared" si="3"/>
        <v>24169.5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44924.000000000007</v>
      </c>
      <c r="K42" s="126"/>
      <c r="L42" s="127">
        <f t="shared" si="1"/>
        <v>22462.000000000004</v>
      </c>
      <c r="M42" s="109"/>
      <c r="N42" s="58">
        <f t="shared" si="2"/>
        <v>51876</v>
      </c>
      <c r="O42" s="107"/>
      <c r="P42" s="62">
        <f t="shared" si="3"/>
        <v>25938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47987.000000000007</v>
      </c>
      <c r="K43" s="124"/>
      <c r="L43" s="125">
        <f t="shared" si="1"/>
        <v>23993.500000000004</v>
      </c>
      <c r="M43" s="119"/>
      <c r="N43" s="70">
        <f t="shared" si="2"/>
        <v>55413</v>
      </c>
      <c r="O43" s="117"/>
      <c r="P43" s="74">
        <f t="shared" si="3"/>
        <v>27706.5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51050.000000000007</v>
      </c>
      <c r="K44" s="126"/>
      <c r="L44" s="127">
        <f t="shared" si="1"/>
        <v>25525.000000000004</v>
      </c>
      <c r="M44" s="109"/>
      <c r="N44" s="58">
        <f t="shared" si="2"/>
        <v>58950</v>
      </c>
      <c r="O44" s="107"/>
      <c r="P44" s="62">
        <f t="shared" si="3"/>
        <v>29475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54113.000000000007</v>
      </c>
      <c r="K45" s="124"/>
      <c r="L45" s="125">
        <f t="shared" si="1"/>
        <v>27056.500000000004</v>
      </c>
      <c r="M45" s="119"/>
      <c r="N45" s="70">
        <f t="shared" si="2"/>
        <v>62487</v>
      </c>
      <c r="O45" s="117"/>
      <c r="P45" s="74">
        <f t="shared" si="3"/>
        <v>31243.5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57176.000000000007</v>
      </c>
      <c r="K46" s="126"/>
      <c r="L46" s="127">
        <f t="shared" si="1"/>
        <v>28588.000000000004</v>
      </c>
      <c r="M46" s="109"/>
      <c r="N46" s="58">
        <f t="shared" si="2"/>
        <v>66024</v>
      </c>
      <c r="O46" s="107"/>
      <c r="P46" s="62">
        <f t="shared" si="3"/>
        <v>33012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60239.000000000007</v>
      </c>
      <c r="K47" s="124"/>
      <c r="L47" s="125">
        <f t="shared" si="1"/>
        <v>30119.500000000004</v>
      </c>
      <c r="M47" s="119"/>
      <c r="N47" s="70">
        <f t="shared" si="2"/>
        <v>69561</v>
      </c>
      <c r="O47" s="117"/>
      <c r="P47" s="74">
        <f t="shared" si="3"/>
        <v>34780.5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63302.000000000007</v>
      </c>
      <c r="K48" s="126"/>
      <c r="L48" s="127">
        <f t="shared" si="1"/>
        <v>31651.000000000004</v>
      </c>
      <c r="M48" s="109"/>
      <c r="N48" s="58">
        <f t="shared" si="2"/>
        <v>73098</v>
      </c>
      <c r="O48" s="107"/>
      <c r="P48" s="62">
        <f t="shared" si="3"/>
        <v>36549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66365</v>
      </c>
      <c r="K49" s="124"/>
      <c r="L49" s="125">
        <f t="shared" si="1"/>
        <v>33182.5</v>
      </c>
      <c r="M49" s="119"/>
      <c r="N49" s="70">
        <f t="shared" si="2"/>
        <v>76635</v>
      </c>
      <c r="O49" s="117"/>
      <c r="P49" s="74">
        <f t="shared" si="3"/>
        <v>38317.5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69428</v>
      </c>
      <c r="K50" s="126"/>
      <c r="L50" s="127">
        <f t="shared" si="1"/>
        <v>34714</v>
      </c>
      <c r="M50" s="109"/>
      <c r="N50" s="58">
        <f t="shared" si="2"/>
        <v>80172</v>
      </c>
      <c r="O50" s="107"/>
      <c r="P50" s="62">
        <f t="shared" si="3"/>
        <v>40086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72491</v>
      </c>
      <c r="K51" s="124"/>
      <c r="L51" s="125">
        <f t="shared" si="1"/>
        <v>36245.5</v>
      </c>
      <c r="M51" s="119"/>
      <c r="N51" s="70">
        <f t="shared" si="2"/>
        <v>83709</v>
      </c>
      <c r="O51" s="117"/>
      <c r="P51" s="74">
        <f t="shared" si="3"/>
        <v>41854.5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76575.000000000015</v>
      </c>
      <c r="K52" s="126"/>
      <c r="L52" s="127">
        <f t="shared" si="1"/>
        <v>38287.500000000007</v>
      </c>
      <c r="M52" s="109"/>
      <c r="N52" s="58">
        <f t="shared" si="2"/>
        <v>88425</v>
      </c>
      <c r="O52" s="107"/>
      <c r="P52" s="62">
        <f t="shared" si="3"/>
        <v>44212.5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80659.000000000015</v>
      </c>
      <c r="K53" s="124"/>
      <c r="L53" s="125">
        <f t="shared" si="1"/>
        <v>40329.500000000007</v>
      </c>
      <c r="M53" s="119"/>
      <c r="N53" s="70">
        <f t="shared" si="2"/>
        <v>93141</v>
      </c>
      <c r="O53" s="117"/>
      <c r="P53" s="74">
        <f t="shared" si="3"/>
        <v>46570.5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84743.000000000015</v>
      </c>
      <c r="K54" s="126"/>
      <c r="L54" s="127">
        <f t="shared" si="1"/>
        <v>42371.500000000007</v>
      </c>
      <c r="M54" s="109"/>
      <c r="N54" s="58">
        <f t="shared" si="2"/>
        <v>97857</v>
      </c>
      <c r="O54" s="107"/>
      <c r="P54" s="62">
        <f t="shared" si="3"/>
        <v>48928.5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89848.000000000015</v>
      </c>
      <c r="K55" s="43"/>
      <c r="L55" s="145">
        <f t="shared" si="1"/>
        <v>44924.000000000007</v>
      </c>
      <c r="M55" s="146"/>
      <c r="N55" s="70">
        <f t="shared" si="2"/>
        <v>103752</v>
      </c>
      <c r="O55" s="147"/>
      <c r="P55" s="74">
        <f t="shared" si="3"/>
        <v>51876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94953.000000000015</v>
      </c>
      <c r="K56" s="56"/>
      <c r="L56" s="149">
        <f t="shared" si="1"/>
        <v>47476.500000000007</v>
      </c>
      <c r="M56" s="93"/>
      <c r="N56" s="58">
        <f t="shared" si="2"/>
        <v>109647</v>
      </c>
      <c r="O56" s="91"/>
      <c r="P56" s="62">
        <f t="shared" si="3"/>
        <v>54823.5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100058.00000000001</v>
      </c>
      <c r="K57" s="79"/>
      <c r="L57" s="80">
        <f t="shared" si="1"/>
        <v>50029.000000000007</v>
      </c>
      <c r="M57" s="81"/>
      <c r="N57" s="70">
        <f t="shared" si="2"/>
        <v>115542</v>
      </c>
      <c r="O57" s="79"/>
      <c r="P57" s="74">
        <f t="shared" si="3"/>
        <v>57771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105163.00000000001</v>
      </c>
      <c r="K58" s="91"/>
      <c r="L58" s="92">
        <f t="shared" si="1"/>
        <v>52581.500000000007</v>
      </c>
      <c r="M58" s="93"/>
      <c r="N58" s="58">
        <f t="shared" si="2"/>
        <v>121437</v>
      </c>
      <c r="O58" s="91"/>
      <c r="P58" s="62">
        <f t="shared" si="3"/>
        <v>60718.5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111289.00000000001</v>
      </c>
      <c r="K59" s="79"/>
      <c r="L59" s="80">
        <f t="shared" si="1"/>
        <v>55644.500000000007</v>
      </c>
      <c r="M59" s="81"/>
      <c r="N59" s="70">
        <f t="shared" si="2"/>
        <v>128511</v>
      </c>
      <c r="O59" s="79"/>
      <c r="P59" s="74">
        <f t="shared" si="3"/>
        <v>64255.5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117415.00000000001</v>
      </c>
      <c r="K60" s="91"/>
      <c r="L60" s="92">
        <f t="shared" si="1"/>
        <v>58707.500000000007</v>
      </c>
      <c r="M60" s="93"/>
      <c r="N60" s="58">
        <f t="shared" si="2"/>
        <v>135585</v>
      </c>
      <c r="O60" s="91"/>
      <c r="P60" s="62">
        <f t="shared" si="3"/>
        <v>67792.5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123541.00000000001</v>
      </c>
      <c r="K61" s="162"/>
      <c r="L61" s="163">
        <f t="shared" si="1"/>
        <v>61770.500000000007</v>
      </c>
      <c r="M61" s="157"/>
      <c r="N61" s="164">
        <f t="shared" si="2"/>
        <v>142659</v>
      </c>
      <c r="O61" s="162"/>
      <c r="P61" s="165">
        <f t="shared" si="3"/>
        <v>71329.5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0.10210000000000001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0.1007</v>
      </c>
      <c r="K10" s="227"/>
      <c r="L10" s="227"/>
      <c r="M10" s="228"/>
      <c r="N10" s="226">
        <f>VLOOKUP(B5,org!A2:E48,5,FALSE)</f>
        <v>0.11649999999999999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5840.5999999999995</v>
      </c>
      <c r="K15" s="46"/>
      <c r="L15" s="47">
        <f>J15/2</f>
        <v>2920.2999999999997</v>
      </c>
      <c r="M15" s="42"/>
      <c r="N15" s="45">
        <f>C15*$N$10</f>
        <v>6757</v>
      </c>
      <c r="O15" s="46"/>
      <c r="P15" s="47">
        <f>N15/2</f>
        <v>3378.5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6847.5999999999995</v>
      </c>
      <c r="K16" s="59"/>
      <c r="L16" s="60">
        <f t="shared" ref="L16:L61" si="1">J16/2</f>
        <v>3423.7999999999997</v>
      </c>
      <c r="M16" s="61"/>
      <c r="N16" s="58">
        <f t="shared" ref="N16:N61" si="2">C16*$N$10</f>
        <v>7921.9999999999991</v>
      </c>
      <c r="O16" s="59"/>
      <c r="P16" s="62">
        <f t="shared" ref="P16:P61" si="3">N16/2</f>
        <v>3960.9999999999995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7854.5999999999995</v>
      </c>
      <c r="K17" s="71"/>
      <c r="L17" s="72">
        <f t="shared" si="1"/>
        <v>3927.2999999999997</v>
      </c>
      <c r="M17" s="73"/>
      <c r="N17" s="70">
        <f t="shared" si="2"/>
        <v>9087</v>
      </c>
      <c r="O17" s="71"/>
      <c r="P17" s="74">
        <f t="shared" si="3"/>
        <v>4543.5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8861.6</v>
      </c>
      <c r="K18" s="59"/>
      <c r="L18" s="60">
        <f t="shared" si="1"/>
        <v>4430.8</v>
      </c>
      <c r="M18" s="61"/>
      <c r="N18" s="58">
        <f>C18*$N$10</f>
        <v>10252</v>
      </c>
      <c r="O18" s="59"/>
      <c r="P18" s="62">
        <f t="shared" si="3"/>
        <v>5126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9868.6</v>
      </c>
      <c r="K19" s="79"/>
      <c r="L19" s="80">
        <f t="shared" si="1"/>
        <v>4934.3</v>
      </c>
      <c r="M19" s="81"/>
      <c r="N19" s="70">
        <f t="shared" si="2"/>
        <v>11417</v>
      </c>
      <c r="O19" s="79"/>
      <c r="P19" s="74">
        <f t="shared" si="3"/>
        <v>5708.5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10472.799999999999</v>
      </c>
      <c r="K20" s="91"/>
      <c r="L20" s="92">
        <f t="shared" si="1"/>
        <v>5236.3999999999996</v>
      </c>
      <c r="M20" s="93"/>
      <c r="N20" s="58">
        <f t="shared" si="2"/>
        <v>12116</v>
      </c>
      <c r="O20" s="91"/>
      <c r="P20" s="62">
        <f t="shared" si="3"/>
        <v>6058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11077</v>
      </c>
      <c r="K21" s="79"/>
      <c r="L21" s="80">
        <f t="shared" si="1"/>
        <v>5538.5</v>
      </c>
      <c r="M21" s="81"/>
      <c r="N21" s="70">
        <f t="shared" si="2"/>
        <v>12815</v>
      </c>
      <c r="O21" s="79"/>
      <c r="P21" s="74">
        <f t="shared" si="3"/>
        <v>6407.5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11882.6</v>
      </c>
      <c r="K22" s="91"/>
      <c r="L22" s="92">
        <f t="shared" si="1"/>
        <v>5941.3</v>
      </c>
      <c r="M22" s="93"/>
      <c r="N22" s="58">
        <f t="shared" si="2"/>
        <v>13747</v>
      </c>
      <c r="O22" s="91"/>
      <c r="P22" s="62">
        <f t="shared" si="3"/>
        <v>6873.5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12688.199999999999</v>
      </c>
      <c r="K23" s="79"/>
      <c r="L23" s="80">
        <f t="shared" si="1"/>
        <v>6344.0999999999995</v>
      </c>
      <c r="M23" s="81"/>
      <c r="N23" s="70">
        <f t="shared" si="2"/>
        <v>14678.999999999998</v>
      </c>
      <c r="O23" s="79"/>
      <c r="P23" s="74">
        <f t="shared" si="3"/>
        <v>7339.4999999999991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13493.8</v>
      </c>
      <c r="K24" s="107"/>
      <c r="L24" s="108">
        <f t="shared" si="1"/>
        <v>6746.9</v>
      </c>
      <c r="M24" s="109"/>
      <c r="N24" s="58">
        <f t="shared" si="2"/>
        <v>15610.999999999998</v>
      </c>
      <c r="O24" s="107"/>
      <c r="P24" s="62">
        <f t="shared" si="3"/>
        <v>7805.4999999999991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14299.4</v>
      </c>
      <c r="K25" s="117"/>
      <c r="L25" s="118">
        <f t="shared" si="1"/>
        <v>7149.7</v>
      </c>
      <c r="M25" s="119"/>
      <c r="N25" s="70">
        <f t="shared" si="2"/>
        <v>16543</v>
      </c>
      <c r="O25" s="117"/>
      <c r="P25" s="74">
        <f t="shared" si="3"/>
        <v>8271.5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15105</v>
      </c>
      <c r="K26" s="107"/>
      <c r="L26" s="108">
        <f t="shared" si="1"/>
        <v>7552.5</v>
      </c>
      <c r="M26" s="109"/>
      <c r="N26" s="58">
        <f t="shared" si="2"/>
        <v>17475</v>
      </c>
      <c r="O26" s="107"/>
      <c r="P26" s="62">
        <f t="shared" si="3"/>
        <v>8737.5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16112</v>
      </c>
      <c r="K27" s="117"/>
      <c r="L27" s="118">
        <f t="shared" si="1"/>
        <v>8056</v>
      </c>
      <c r="M27" s="119"/>
      <c r="N27" s="70">
        <f t="shared" si="2"/>
        <v>18640</v>
      </c>
      <c r="O27" s="117"/>
      <c r="P27" s="74">
        <f t="shared" si="3"/>
        <v>9320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17119</v>
      </c>
      <c r="K28" s="107"/>
      <c r="L28" s="108">
        <f t="shared" si="1"/>
        <v>8559.5</v>
      </c>
      <c r="M28" s="109"/>
      <c r="N28" s="58">
        <f t="shared" si="2"/>
        <v>19805</v>
      </c>
      <c r="O28" s="107"/>
      <c r="P28" s="62">
        <f t="shared" si="3"/>
        <v>9902.5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18126</v>
      </c>
      <c r="K29" s="117"/>
      <c r="L29" s="118">
        <f t="shared" si="1"/>
        <v>9063</v>
      </c>
      <c r="M29" s="119"/>
      <c r="N29" s="70">
        <f t="shared" si="2"/>
        <v>20970</v>
      </c>
      <c r="O29" s="117"/>
      <c r="P29" s="74">
        <f t="shared" si="3"/>
        <v>10485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19133</v>
      </c>
      <c r="K30" s="107"/>
      <c r="L30" s="108">
        <f t="shared" si="1"/>
        <v>9566.5</v>
      </c>
      <c r="M30" s="109"/>
      <c r="N30" s="58">
        <f t="shared" si="2"/>
        <v>22135</v>
      </c>
      <c r="O30" s="107"/>
      <c r="P30" s="62">
        <f t="shared" si="3"/>
        <v>11067.5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20140</v>
      </c>
      <c r="K31" s="124"/>
      <c r="L31" s="125">
        <f t="shared" si="1"/>
        <v>10070</v>
      </c>
      <c r="M31" s="119"/>
      <c r="N31" s="70">
        <f t="shared" si="2"/>
        <v>23300</v>
      </c>
      <c r="O31" s="117"/>
      <c r="P31" s="74">
        <f t="shared" si="3"/>
        <v>11650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22154</v>
      </c>
      <c r="K32" s="126"/>
      <c r="L32" s="127">
        <f t="shared" si="1"/>
        <v>11077</v>
      </c>
      <c r="M32" s="109"/>
      <c r="N32" s="58">
        <f t="shared" si="2"/>
        <v>25630</v>
      </c>
      <c r="O32" s="107"/>
      <c r="P32" s="62">
        <f t="shared" si="3"/>
        <v>12815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24168</v>
      </c>
      <c r="K33" s="124"/>
      <c r="L33" s="125">
        <f t="shared" si="1"/>
        <v>12084</v>
      </c>
      <c r="M33" s="119"/>
      <c r="N33" s="70">
        <f t="shared" si="2"/>
        <v>27960</v>
      </c>
      <c r="O33" s="117"/>
      <c r="P33" s="74">
        <f t="shared" si="3"/>
        <v>13980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26182</v>
      </c>
      <c r="K34" s="126"/>
      <c r="L34" s="127">
        <f t="shared" si="1"/>
        <v>13091</v>
      </c>
      <c r="M34" s="109"/>
      <c r="N34" s="58">
        <f t="shared" si="2"/>
        <v>30289.999999999996</v>
      </c>
      <c r="O34" s="107"/>
      <c r="P34" s="62">
        <f t="shared" si="3"/>
        <v>15144.999999999998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28196</v>
      </c>
      <c r="K35" s="124"/>
      <c r="L35" s="125">
        <f t="shared" si="1"/>
        <v>14098</v>
      </c>
      <c r="M35" s="119"/>
      <c r="N35" s="70">
        <f t="shared" si="2"/>
        <v>32619.999999999996</v>
      </c>
      <c r="O35" s="117"/>
      <c r="P35" s="74">
        <f t="shared" si="3"/>
        <v>16309.999999999998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30210</v>
      </c>
      <c r="K36" s="126"/>
      <c r="L36" s="127">
        <f t="shared" si="1"/>
        <v>15105</v>
      </c>
      <c r="M36" s="109"/>
      <c r="N36" s="58">
        <f t="shared" si="2"/>
        <v>34950</v>
      </c>
      <c r="O36" s="107"/>
      <c r="P36" s="62">
        <f t="shared" si="3"/>
        <v>17475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32224</v>
      </c>
      <c r="K37" s="124"/>
      <c r="L37" s="125">
        <f t="shared" si="1"/>
        <v>16112</v>
      </c>
      <c r="M37" s="119"/>
      <c r="N37" s="70">
        <f t="shared" si="2"/>
        <v>37280</v>
      </c>
      <c r="O37" s="117"/>
      <c r="P37" s="74">
        <f t="shared" si="3"/>
        <v>18640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34238</v>
      </c>
      <c r="K38" s="126"/>
      <c r="L38" s="127">
        <f t="shared" si="1"/>
        <v>17119</v>
      </c>
      <c r="M38" s="109"/>
      <c r="N38" s="58">
        <f t="shared" si="2"/>
        <v>39610</v>
      </c>
      <c r="O38" s="107"/>
      <c r="P38" s="62">
        <f t="shared" si="3"/>
        <v>19805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36252</v>
      </c>
      <c r="K39" s="124"/>
      <c r="L39" s="125">
        <f t="shared" si="1"/>
        <v>18126</v>
      </c>
      <c r="M39" s="119"/>
      <c r="N39" s="70">
        <f t="shared" si="2"/>
        <v>41940</v>
      </c>
      <c r="O39" s="117"/>
      <c r="P39" s="74">
        <f t="shared" si="3"/>
        <v>20970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38266</v>
      </c>
      <c r="K40" s="126"/>
      <c r="L40" s="127">
        <f t="shared" si="1"/>
        <v>19133</v>
      </c>
      <c r="M40" s="109"/>
      <c r="N40" s="58">
        <f t="shared" si="2"/>
        <v>44270</v>
      </c>
      <c r="O40" s="107"/>
      <c r="P40" s="62">
        <f t="shared" si="3"/>
        <v>22135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41287</v>
      </c>
      <c r="K41" s="124"/>
      <c r="L41" s="125">
        <f t="shared" si="1"/>
        <v>20643.5</v>
      </c>
      <c r="M41" s="119"/>
      <c r="N41" s="70">
        <f t="shared" si="2"/>
        <v>47765</v>
      </c>
      <c r="O41" s="117"/>
      <c r="P41" s="74">
        <f t="shared" si="3"/>
        <v>23882.5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44308</v>
      </c>
      <c r="K42" s="126"/>
      <c r="L42" s="127">
        <f t="shared" si="1"/>
        <v>22154</v>
      </c>
      <c r="M42" s="109"/>
      <c r="N42" s="58">
        <f t="shared" si="2"/>
        <v>51260</v>
      </c>
      <c r="O42" s="107"/>
      <c r="P42" s="62">
        <f t="shared" si="3"/>
        <v>25630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47329</v>
      </c>
      <c r="K43" s="124"/>
      <c r="L43" s="125">
        <f t="shared" si="1"/>
        <v>23664.5</v>
      </c>
      <c r="M43" s="119"/>
      <c r="N43" s="70">
        <f t="shared" si="2"/>
        <v>54755</v>
      </c>
      <c r="O43" s="117"/>
      <c r="P43" s="74">
        <f t="shared" si="3"/>
        <v>27377.5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50350</v>
      </c>
      <c r="K44" s="126"/>
      <c r="L44" s="127">
        <f t="shared" si="1"/>
        <v>25175</v>
      </c>
      <c r="M44" s="109"/>
      <c r="N44" s="58">
        <f t="shared" si="2"/>
        <v>58249.999999999993</v>
      </c>
      <c r="O44" s="107"/>
      <c r="P44" s="62">
        <f t="shared" si="3"/>
        <v>29124.999999999996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53371</v>
      </c>
      <c r="K45" s="124"/>
      <c r="L45" s="125">
        <f t="shared" si="1"/>
        <v>26685.5</v>
      </c>
      <c r="M45" s="119"/>
      <c r="N45" s="70">
        <f t="shared" si="2"/>
        <v>61744.999999999993</v>
      </c>
      <c r="O45" s="117"/>
      <c r="P45" s="74">
        <f t="shared" si="3"/>
        <v>30872.499999999996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56392</v>
      </c>
      <c r="K46" s="126"/>
      <c r="L46" s="127">
        <f t="shared" si="1"/>
        <v>28196</v>
      </c>
      <c r="M46" s="109"/>
      <c r="N46" s="58">
        <f t="shared" si="2"/>
        <v>65239.999999999993</v>
      </c>
      <c r="O46" s="107"/>
      <c r="P46" s="62">
        <f t="shared" si="3"/>
        <v>32619.999999999996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59413</v>
      </c>
      <c r="K47" s="124"/>
      <c r="L47" s="125">
        <f t="shared" si="1"/>
        <v>29706.5</v>
      </c>
      <c r="M47" s="119"/>
      <c r="N47" s="70">
        <f t="shared" si="2"/>
        <v>68735</v>
      </c>
      <c r="O47" s="117"/>
      <c r="P47" s="74">
        <f t="shared" si="3"/>
        <v>34367.5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62434</v>
      </c>
      <c r="K48" s="126"/>
      <c r="L48" s="127">
        <f t="shared" si="1"/>
        <v>31217</v>
      </c>
      <c r="M48" s="109"/>
      <c r="N48" s="58">
        <f t="shared" si="2"/>
        <v>72230</v>
      </c>
      <c r="O48" s="107"/>
      <c r="P48" s="62">
        <f t="shared" si="3"/>
        <v>36115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65455</v>
      </c>
      <c r="K49" s="124"/>
      <c r="L49" s="125">
        <f t="shared" si="1"/>
        <v>32727.5</v>
      </c>
      <c r="M49" s="119"/>
      <c r="N49" s="70">
        <f t="shared" si="2"/>
        <v>75725</v>
      </c>
      <c r="O49" s="117"/>
      <c r="P49" s="74">
        <f t="shared" si="3"/>
        <v>37862.5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68476</v>
      </c>
      <c r="K50" s="126"/>
      <c r="L50" s="127">
        <f t="shared" si="1"/>
        <v>34238</v>
      </c>
      <c r="M50" s="109"/>
      <c r="N50" s="58">
        <f t="shared" si="2"/>
        <v>79220</v>
      </c>
      <c r="O50" s="107"/>
      <c r="P50" s="62">
        <f t="shared" si="3"/>
        <v>39610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71497</v>
      </c>
      <c r="K51" s="124"/>
      <c r="L51" s="125">
        <f t="shared" si="1"/>
        <v>35748.5</v>
      </c>
      <c r="M51" s="119"/>
      <c r="N51" s="70">
        <f t="shared" si="2"/>
        <v>82715</v>
      </c>
      <c r="O51" s="117"/>
      <c r="P51" s="74">
        <f t="shared" si="3"/>
        <v>41357.5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75525</v>
      </c>
      <c r="K52" s="126"/>
      <c r="L52" s="127">
        <f t="shared" si="1"/>
        <v>37762.5</v>
      </c>
      <c r="M52" s="109"/>
      <c r="N52" s="58">
        <f t="shared" si="2"/>
        <v>87375</v>
      </c>
      <c r="O52" s="107"/>
      <c r="P52" s="62">
        <f t="shared" si="3"/>
        <v>43687.5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79553</v>
      </c>
      <c r="K53" s="124"/>
      <c r="L53" s="125">
        <f t="shared" si="1"/>
        <v>39776.5</v>
      </c>
      <c r="M53" s="119"/>
      <c r="N53" s="70">
        <f t="shared" si="2"/>
        <v>92035</v>
      </c>
      <c r="O53" s="117"/>
      <c r="P53" s="74">
        <f t="shared" si="3"/>
        <v>46017.5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83581</v>
      </c>
      <c r="K54" s="126"/>
      <c r="L54" s="127">
        <f t="shared" si="1"/>
        <v>41790.5</v>
      </c>
      <c r="M54" s="109"/>
      <c r="N54" s="58">
        <f t="shared" si="2"/>
        <v>96695</v>
      </c>
      <c r="O54" s="107"/>
      <c r="P54" s="62">
        <f t="shared" si="3"/>
        <v>48347.5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88616</v>
      </c>
      <c r="K55" s="43"/>
      <c r="L55" s="145">
        <f t="shared" si="1"/>
        <v>44308</v>
      </c>
      <c r="M55" s="146"/>
      <c r="N55" s="70">
        <f t="shared" si="2"/>
        <v>102520</v>
      </c>
      <c r="O55" s="147"/>
      <c r="P55" s="74">
        <f t="shared" si="3"/>
        <v>51260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93651</v>
      </c>
      <c r="K56" s="56"/>
      <c r="L56" s="149">
        <f t="shared" si="1"/>
        <v>46825.5</v>
      </c>
      <c r="M56" s="93"/>
      <c r="N56" s="58">
        <f t="shared" si="2"/>
        <v>108345</v>
      </c>
      <c r="O56" s="91"/>
      <c r="P56" s="62">
        <f t="shared" si="3"/>
        <v>54172.5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98686</v>
      </c>
      <c r="K57" s="79"/>
      <c r="L57" s="80">
        <f t="shared" si="1"/>
        <v>49343</v>
      </c>
      <c r="M57" s="81"/>
      <c r="N57" s="70">
        <f t="shared" si="2"/>
        <v>114169.99999999999</v>
      </c>
      <c r="O57" s="79"/>
      <c r="P57" s="74">
        <f t="shared" si="3"/>
        <v>57084.999999999993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103721</v>
      </c>
      <c r="K58" s="91"/>
      <c r="L58" s="92">
        <f t="shared" si="1"/>
        <v>51860.5</v>
      </c>
      <c r="M58" s="93"/>
      <c r="N58" s="58">
        <f t="shared" si="2"/>
        <v>119994.99999999999</v>
      </c>
      <c r="O58" s="91"/>
      <c r="P58" s="62">
        <f t="shared" si="3"/>
        <v>59997.499999999993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109763</v>
      </c>
      <c r="K59" s="79"/>
      <c r="L59" s="80">
        <f t="shared" si="1"/>
        <v>54881.5</v>
      </c>
      <c r="M59" s="81"/>
      <c r="N59" s="70">
        <f t="shared" si="2"/>
        <v>126984.99999999999</v>
      </c>
      <c r="O59" s="79"/>
      <c r="P59" s="74">
        <f t="shared" si="3"/>
        <v>63492.499999999993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115805</v>
      </c>
      <c r="K60" s="91"/>
      <c r="L60" s="92">
        <f t="shared" si="1"/>
        <v>57902.5</v>
      </c>
      <c r="M60" s="93"/>
      <c r="N60" s="58">
        <f t="shared" si="2"/>
        <v>133975</v>
      </c>
      <c r="O60" s="91"/>
      <c r="P60" s="62">
        <f t="shared" si="3"/>
        <v>66987.5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121847</v>
      </c>
      <c r="K61" s="162"/>
      <c r="L61" s="163">
        <f t="shared" si="1"/>
        <v>60923.5</v>
      </c>
      <c r="M61" s="157"/>
      <c r="N61" s="164">
        <f t="shared" si="2"/>
        <v>140965</v>
      </c>
      <c r="O61" s="162"/>
      <c r="P61" s="165">
        <f t="shared" si="3"/>
        <v>70482.5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0.1007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0.1009</v>
      </c>
      <c r="K10" s="227"/>
      <c r="L10" s="227"/>
      <c r="M10" s="228"/>
      <c r="N10" s="226">
        <f>VLOOKUP(B5,org!A2:E48,5,FALSE)</f>
        <v>0.1167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5852.2</v>
      </c>
      <c r="K15" s="46"/>
      <c r="L15" s="47">
        <f>J15/2</f>
        <v>2926.1</v>
      </c>
      <c r="M15" s="42"/>
      <c r="N15" s="45">
        <f>C15*$N$10</f>
        <v>6768.5999999999995</v>
      </c>
      <c r="O15" s="46"/>
      <c r="P15" s="47">
        <f>N15/2</f>
        <v>3384.2999999999997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6861.2</v>
      </c>
      <c r="K16" s="59"/>
      <c r="L16" s="60">
        <f t="shared" ref="L16:L61" si="1">J16/2</f>
        <v>3430.6</v>
      </c>
      <c r="M16" s="61"/>
      <c r="N16" s="58">
        <f t="shared" ref="N16:N61" si="2">C16*$N$10</f>
        <v>7935.5999999999995</v>
      </c>
      <c r="O16" s="59"/>
      <c r="P16" s="62">
        <f t="shared" ref="P16:P61" si="3">N16/2</f>
        <v>3967.7999999999997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7870.2000000000007</v>
      </c>
      <c r="K17" s="71"/>
      <c r="L17" s="72">
        <f t="shared" si="1"/>
        <v>3935.1000000000004</v>
      </c>
      <c r="M17" s="73"/>
      <c r="N17" s="70">
        <f t="shared" si="2"/>
        <v>9102.6</v>
      </c>
      <c r="O17" s="71"/>
      <c r="P17" s="74">
        <f t="shared" si="3"/>
        <v>4551.3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8879.2000000000007</v>
      </c>
      <c r="K18" s="59"/>
      <c r="L18" s="60">
        <f t="shared" si="1"/>
        <v>4439.6000000000004</v>
      </c>
      <c r="M18" s="61"/>
      <c r="N18" s="58">
        <f>C18*$N$10</f>
        <v>10269.6</v>
      </c>
      <c r="O18" s="59"/>
      <c r="P18" s="62">
        <f t="shared" si="3"/>
        <v>5134.8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9888.2000000000007</v>
      </c>
      <c r="K19" s="79"/>
      <c r="L19" s="80">
        <f t="shared" si="1"/>
        <v>4944.1000000000004</v>
      </c>
      <c r="M19" s="81"/>
      <c r="N19" s="70">
        <f t="shared" si="2"/>
        <v>11436.6</v>
      </c>
      <c r="O19" s="79"/>
      <c r="P19" s="74">
        <f t="shared" si="3"/>
        <v>5718.3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10493.6</v>
      </c>
      <c r="K20" s="91"/>
      <c r="L20" s="92">
        <f t="shared" si="1"/>
        <v>5246.8</v>
      </c>
      <c r="M20" s="93"/>
      <c r="N20" s="58">
        <f t="shared" si="2"/>
        <v>12136.8</v>
      </c>
      <c r="O20" s="91"/>
      <c r="P20" s="62">
        <f t="shared" si="3"/>
        <v>6068.4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11099</v>
      </c>
      <c r="K21" s="79"/>
      <c r="L21" s="80">
        <f t="shared" si="1"/>
        <v>5549.5</v>
      </c>
      <c r="M21" s="81"/>
      <c r="N21" s="70">
        <f t="shared" si="2"/>
        <v>12837</v>
      </c>
      <c r="O21" s="79"/>
      <c r="P21" s="74">
        <f t="shared" si="3"/>
        <v>6418.5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11906.2</v>
      </c>
      <c r="K22" s="91"/>
      <c r="L22" s="92">
        <f t="shared" si="1"/>
        <v>5953.1</v>
      </c>
      <c r="M22" s="93"/>
      <c r="N22" s="58">
        <f t="shared" si="2"/>
        <v>13770.6</v>
      </c>
      <c r="O22" s="91"/>
      <c r="P22" s="62">
        <f t="shared" si="3"/>
        <v>6885.3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12713.4</v>
      </c>
      <c r="K23" s="79"/>
      <c r="L23" s="80">
        <f t="shared" si="1"/>
        <v>6356.7</v>
      </c>
      <c r="M23" s="81"/>
      <c r="N23" s="70">
        <f t="shared" si="2"/>
        <v>14704.199999999999</v>
      </c>
      <c r="O23" s="79"/>
      <c r="P23" s="74">
        <f t="shared" si="3"/>
        <v>7352.0999999999995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13520.6</v>
      </c>
      <c r="K24" s="107"/>
      <c r="L24" s="108">
        <f t="shared" si="1"/>
        <v>6760.3</v>
      </c>
      <c r="M24" s="109"/>
      <c r="N24" s="58">
        <f t="shared" si="2"/>
        <v>15637.8</v>
      </c>
      <c r="O24" s="107"/>
      <c r="P24" s="62">
        <f t="shared" si="3"/>
        <v>7818.9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14327.800000000001</v>
      </c>
      <c r="K25" s="117"/>
      <c r="L25" s="118">
        <f t="shared" si="1"/>
        <v>7163.9000000000005</v>
      </c>
      <c r="M25" s="119"/>
      <c r="N25" s="70">
        <f t="shared" si="2"/>
        <v>16571.400000000001</v>
      </c>
      <c r="O25" s="117"/>
      <c r="P25" s="74">
        <f t="shared" si="3"/>
        <v>8285.7000000000007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15135</v>
      </c>
      <c r="K26" s="107"/>
      <c r="L26" s="108">
        <f t="shared" si="1"/>
        <v>7567.5</v>
      </c>
      <c r="M26" s="109"/>
      <c r="N26" s="58">
        <f t="shared" si="2"/>
        <v>17505</v>
      </c>
      <c r="O26" s="107"/>
      <c r="P26" s="62">
        <f t="shared" si="3"/>
        <v>8752.5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16144</v>
      </c>
      <c r="K27" s="117"/>
      <c r="L27" s="118">
        <f t="shared" si="1"/>
        <v>8072</v>
      </c>
      <c r="M27" s="119"/>
      <c r="N27" s="70">
        <f t="shared" si="2"/>
        <v>18672</v>
      </c>
      <c r="O27" s="117"/>
      <c r="P27" s="74">
        <f t="shared" si="3"/>
        <v>9336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17153</v>
      </c>
      <c r="K28" s="107"/>
      <c r="L28" s="108">
        <f t="shared" si="1"/>
        <v>8576.5</v>
      </c>
      <c r="M28" s="109"/>
      <c r="N28" s="58">
        <f t="shared" si="2"/>
        <v>19839</v>
      </c>
      <c r="O28" s="107"/>
      <c r="P28" s="62">
        <f t="shared" si="3"/>
        <v>9919.5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18162</v>
      </c>
      <c r="K29" s="117"/>
      <c r="L29" s="118">
        <f t="shared" si="1"/>
        <v>9081</v>
      </c>
      <c r="M29" s="119"/>
      <c r="N29" s="70">
        <f t="shared" si="2"/>
        <v>21006</v>
      </c>
      <c r="O29" s="117"/>
      <c r="P29" s="74">
        <f t="shared" si="3"/>
        <v>10503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19171</v>
      </c>
      <c r="K30" s="107"/>
      <c r="L30" s="108">
        <f t="shared" si="1"/>
        <v>9585.5</v>
      </c>
      <c r="M30" s="109"/>
      <c r="N30" s="58">
        <f t="shared" si="2"/>
        <v>22173</v>
      </c>
      <c r="O30" s="107"/>
      <c r="P30" s="62">
        <f t="shared" si="3"/>
        <v>11086.5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20180</v>
      </c>
      <c r="K31" s="124"/>
      <c r="L31" s="125">
        <f t="shared" si="1"/>
        <v>10090</v>
      </c>
      <c r="M31" s="119"/>
      <c r="N31" s="70">
        <f t="shared" si="2"/>
        <v>23340</v>
      </c>
      <c r="O31" s="117"/>
      <c r="P31" s="74">
        <f t="shared" si="3"/>
        <v>11670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22198</v>
      </c>
      <c r="K32" s="126"/>
      <c r="L32" s="127">
        <f t="shared" si="1"/>
        <v>11099</v>
      </c>
      <c r="M32" s="109"/>
      <c r="N32" s="58">
        <f t="shared" si="2"/>
        <v>25674</v>
      </c>
      <c r="O32" s="107"/>
      <c r="P32" s="62">
        <f t="shared" si="3"/>
        <v>12837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24216</v>
      </c>
      <c r="K33" s="124"/>
      <c r="L33" s="125">
        <f t="shared" si="1"/>
        <v>12108</v>
      </c>
      <c r="M33" s="119"/>
      <c r="N33" s="70">
        <f t="shared" si="2"/>
        <v>28008</v>
      </c>
      <c r="O33" s="117"/>
      <c r="P33" s="74">
        <f t="shared" si="3"/>
        <v>14004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26234</v>
      </c>
      <c r="K34" s="126"/>
      <c r="L34" s="127">
        <f t="shared" si="1"/>
        <v>13117</v>
      </c>
      <c r="M34" s="109"/>
      <c r="N34" s="58">
        <f t="shared" si="2"/>
        <v>30342</v>
      </c>
      <c r="O34" s="107"/>
      <c r="P34" s="62">
        <f t="shared" si="3"/>
        <v>15171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28252</v>
      </c>
      <c r="K35" s="124"/>
      <c r="L35" s="125">
        <f t="shared" si="1"/>
        <v>14126</v>
      </c>
      <c r="M35" s="119"/>
      <c r="N35" s="70">
        <f t="shared" si="2"/>
        <v>32676</v>
      </c>
      <c r="O35" s="117"/>
      <c r="P35" s="74">
        <f t="shared" si="3"/>
        <v>16338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30270</v>
      </c>
      <c r="K36" s="126"/>
      <c r="L36" s="127">
        <f t="shared" si="1"/>
        <v>15135</v>
      </c>
      <c r="M36" s="109"/>
      <c r="N36" s="58">
        <f t="shared" si="2"/>
        <v>35010</v>
      </c>
      <c r="O36" s="107"/>
      <c r="P36" s="62">
        <f t="shared" si="3"/>
        <v>17505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32288</v>
      </c>
      <c r="K37" s="124"/>
      <c r="L37" s="125">
        <f t="shared" si="1"/>
        <v>16144</v>
      </c>
      <c r="M37" s="119"/>
      <c r="N37" s="70">
        <f t="shared" si="2"/>
        <v>37344</v>
      </c>
      <c r="O37" s="117"/>
      <c r="P37" s="74">
        <f t="shared" si="3"/>
        <v>18672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34306</v>
      </c>
      <c r="K38" s="126"/>
      <c r="L38" s="127">
        <f t="shared" si="1"/>
        <v>17153</v>
      </c>
      <c r="M38" s="109"/>
      <c r="N38" s="58">
        <f t="shared" si="2"/>
        <v>39678</v>
      </c>
      <c r="O38" s="107"/>
      <c r="P38" s="62">
        <f t="shared" si="3"/>
        <v>19839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36324</v>
      </c>
      <c r="K39" s="124"/>
      <c r="L39" s="125">
        <f t="shared" si="1"/>
        <v>18162</v>
      </c>
      <c r="M39" s="119"/>
      <c r="N39" s="70">
        <f t="shared" si="2"/>
        <v>42012</v>
      </c>
      <c r="O39" s="117"/>
      <c r="P39" s="74">
        <f t="shared" si="3"/>
        <v>21006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38342</v>
      </c>
      <c r="K40" s="126"/>
      <c r="L40" s="127">
        <f t="shared" si="1"/>
        <v>19171</v>
      </c>
      <c r="M40" s="109"/>
      <c r="N40" s="58">
        <f t="shared" si="2"/>
        <v>44346</v>
      </c>
      <c r="O40" s="107"/>
      <c r="P40" s="62">
        <f t="shared" si="3"/>
        <v>22173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41369</v>
      </c>
      <c r="K41" s="124"/>
      <c r="L41" s="125">
        <f t="shared" si="1"/>
        <v>20684.5</v>
      </c>
      <c r="M41" s="119"/>
      <c r="N41" s="70">
        <f t="shared" si="2"/>
        <v>47847</v>
      </c>
      <c r="O41" s="117"/>
      <c r="P41" s="74">
        <f t="shared" si="3"/>
        <v>23923.5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44396</v>
      </c>
      <c r="K42" s="126"/>
      <c r="L42" s="127">
        <f t="shared" si="1"/>
        <v>22198</v>
      </c>
      <c r="M42" s="109"/>
      <c r="N42" s="58">
        <f t="shared" si="2"/>
        <v>51348</v>
      </c>
      <c r="O42" s="107"/>
      <c r="P42" s="62">
        <f t="shared" si="3"/>
        <v>25674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47423</v>
      </c>
      <c r="K43" s="124"/>
      <c r="L43" s="125">
        <f t="shared" si="1"/>
        <v>23711.5</v>
      </c>
      <c r="M43" s="119"/>
      <c r="N43" s="70">
        <f t="shared" si="2"/>
        <v>54849</v>
      </c>
      <c r="O43" s="117"/>
      <c r="P43" s="74">
        <f t="shared" si="3"/>
        <v>27424.5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50450</v>
      </c>
      <c r="K44" s="126"/>
      <c r="L44" s="127">
        <f t="shared" si="1"/>
        <v>25225</v>
      </c>
      <c r="M44" s="109"/>
      <c r="N44" s="58">
        <f t="shared" si="2"/>
        <v>58350</v>
      </c>
      <c r="O44" s="107"/>
      <c r="P44" s="62">
        <f t="shared" si="3"/>
        <v>29175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53477</v>
      </c>
      <c r="K45" s="124"/>
      <c r="L45" s="125">
        <f t="shared" si="1"/>
        <v>26738.5</v>
      </c>
      <c r="M45" s="119"/>
      <c r="N45" s="70">
        <f t="shared" si="2"/>
        <v>61851</v>
      </c>
      <c r="O45" s="117"/>
      <c r="P45" s="74">
        <f t="shared" si="3"/>
        <v>30925.5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56504</v>
      </c>
      <c r="K46" s="126"/>
      <c r="L46" s="127">
        <f t="shared" si="1"/>
        <v>28252</v>
      </c>
      <c r="M46" s="109"/>
      <c r="N46" s="58">
        <f t="shared" si="2"/>
        <v>65352</v>
      </c>
      <c r="O46" s="107"/>
      <c r="P46" s="62">
        <f t="shared" si="3"/>
        <v>32676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59531</v>
      </c>
      <c r="K47" s="124"/>
      <c r="L47" s="125">
        <f t="shared" si="1"/>
        <v>29765.5</v>
      </c>
      <c r="M47" s="119"/>
      <c r="N47" s="70">
        <f t="shared" si="2"/>
        <v>68853</v>
      </c>
      <c r="O47" s="117"/>
      <c r="P47" s="74">
        <f t="shared" si="3"/>
        <v>34426.5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62558</v>
      </c>
      <c r="K48" s="126"/>
      <c r="L48" s="127">
        <f t="shared" si="1"/>
        <v>31279</v>
      </c>
      <c r="M48" s="109"/>
      <c r="N48" s="58">
        <f t="shared" si="2"/>
        <v>72354</v>
      </c>
      <c r="O48" s="107"/>
      <c r="P48" s="62">
        <f t="shared" si="3"/>
        <v>36177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65585</v>
      </c>
      <c r="K49" s="124"/>
      <c r="L49" s="125">
        <f t="shared" si="1"/>
        <v>32792.5</v>
      </c>
      <c r="M49" s="119"/>
      <c r="N49" s="70">
        <f t="shared" si="2"/>
        <v>75855</v>
      </c>
      <c r="O49" s="117"/>
      <c r="P49" s="74">
        <f t="shared" si="3"/>
        <v>37927.5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68612</v>
      </c>
      <c r="K50" s="126"/>
      <c r="L50" s="127">
        <f t="shared" si="1"/>
        <v>34306</v>
      </c>
      <c r="M50" s="109"/>
      <c r="N50" s="58">
        <f t="shared" si="2"/>
        <v>79356</v>
      </c>
      <c r="O50" s="107"/>
      <c r="P50" s="62">
        <f t="shared" si="3"/>
        <v>39678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71639</v>
      </c>
      <c r="K51" s="124"/>
      <c r="L51" s="125">
        <f t="shared" si="1"/>
        <v>35819.5</v>
      </c>
      <c r="M51" s="119"/>
      <c r="N51" s="70">
        <f t="shared" si="2"/>
        <v>82857</v>
      </c>
      <c r="O51" s="117"/>
      <c r="P51" s="74">
        <f t="shared" si="3"/>
        <v>41428.5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75675</v>
      </c>
      <c r="K52" s="126"/>
      <c r="L52" s="127">
        <f t="shared" si="1"/>
        <v>37837.5</v>
      </c>
      <c r="M52" s="109"/>
      <c r="N52" s="58">
        <f t="shared" si="2"/>
        <v>87525</v>
      </c>
      <c r="O52" s="107"/>
      <c r="P52" s="62">
        <f t="shared" si="3"/>
        <v>43762.5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79711</v>
      </c>
      <c r="K53" s="124"/>
      <c r="L53" s="125">
        <f t="shared" si="1"/>
        <v>39855.5</v>
      </c>
      <c r="M53" s="119"/>
      <c r="N53" s="70">
        <f t="shared" si="2"/>
        <v>92193</v>
      </c>
      <c r="O53" s="117"/>
      <c r="P53" s="74">
        <f t="shared" si="3"/>
        <v>46096.5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83747</v>
      </c>
      <c r="K54" s="126"/>
      <c r="L54" s="127">
        <f t="shared" si="1"/>
        <v>41873.5</v>
      </c>
      <c r="M54" s="109"/>
      <c r="N54" s="58">
        <f t="shared" si="2"/>
        <v>96861</v>
      </c>
      <c r="O54" s="107"/>
      <c r="P54" s="62">
        <f t="shared" si="3"/>
        <v>48430.5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88792</v>
      </c>
      <c r="K55" s="43"/>
      <c r="L55" s="145">
        <f t="shared" si="1"/>
        <v>44396</v>
      </c>
      <c r="M55" s="146"/>
      <c r="N55" s="70">
        <f t="shared" si="2"/>
        <v>102696</v>
      </c>
      <c r="O55" s="147"/>
      <c r="P55" s="74">
        <f t="shared" si="3"/>
        <v>51348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93837</v>
      </c>
      <c r="K56" s="56"/>
      <c r="L56" s="149">
        <f t="shared" si="1"/>
        <v>46918.5</v>
      </c>
      <c r="M56" s="93"/>
      <c r="N56" s="58">
        <f t="shared" si="2"/>
        <v>108531</v>
      </c>
      <c r="O56" s="91"/>
      <c r="P56" s="62">
        <f t="shared" si="3"/>
        <v>54265.5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98882</v>
      </c>
      <c r="K57" s="79"/>
      <c r="L57" s="80">
        <f t="shared" si="1"/>
        <v>49441</v>
      </c>
      <c r="M57" s="81"/>
      <c r="N57" s="70">
        <f t="shared" si="2"/>
        <v>114366</v>
      </c>
      <c r="O57" s="79"/>
      <c r="P57" s="74">
        <f t="shared" si="3"/>
        <v>57183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103927</v>
      </c>
      <c r="K58" s="91"/>
      <c r="L58" s="92">
        <f t="shared" si="1"/>
        <v>51963.5</v>
      </c>
      <c r="M58" s="93"/>
      <c r="N58" s="58">
        <f t="shared" si="2"/>
        <v>120201</v>
      </c>
      <c r="O58" s="91"/>
      <c r="P58" s="62">
        <f t="shared" si="3"/>
        <v>60100.5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109981</v>
      </c>
      <c r="K59" s="79"/>
      <c r="L59" s="80">
        <f t="shared" si="1"/>
        <v>54990.5</v>
      </c>
      <c r="M59" s="81"/>
      <c r="N59" s="70">
        <f t="shared" si="2"/>
        <v>127203</v>
      </c>
      <c r="O59" s="79"/>
      <c r="P59" s="74">
        <f t="shared" si="3"/>
        <v>63601.5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116035</v>
      </c>
      <c r="K60" s="91"/>
      <c r="L60" s="92">
        <f t="shared" si="1"/>
        <v>58017.5</v>
      </c>
      <c r="M60" s="93"/>
      <c r="N60" s="58">
        <f t="shared" si="2"/>
        <v>134205</v>
      </c>
      <c r="O60" s="91"/>
      <c r="P60" s="62">
        <f t="shared" si="3"/>
        <v>67102.5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122089</v>
      </c>
      <c r="K61" s="162"/>
      <c r="L61" s="163">
        <f t="shared" si="1"/>
        <v>61044.5</v>
      </c>
      <c r="M61" s="157"/>
      <c r="N61" s="164">
        <f t="shared" si="2"/>
        <v>141207</v>
      </c>
      <c r="O61" s="162"/>
      <c r="P61" s="165">
        <f t="shared" si="3"/>
        <v>70603.5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0.1003</v>
      </c>
      <c r="K10" s="227"/>
      <c r="L10" s="227"/>
      <c r="M10" s="228"/>
      <c r="N10" s="226">
        <f>VLOOKUP(B5,org!A2:E48,5,FALSE)</f>
        <v>0.11610000000000001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5817.4</v>
      </c>
      <c r="K15" s="46"/>
      <c r="L15" s="47">
        <f>J15/2</f>
        <v>2908.7</v>
      </c>
      <c r="M15" s="42"/>
      <c r="N15" s="45">
        <f>C15*$N$10</f>
        <v>6733.8</v>
      </c>
      <c r="O15" s="46"/>
      <c r="P15" s="47">
        <f>N15/2</f>
        <v>3366.9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6820.4</v>
      </c>
      <c r="K16" s="59"/>
      <c r="L16" s="60">
        <f t="shared" ref="L16:L61" si="1">J16/2</f>
        <v>3410.2</v>
      </c>
      <c r="M16" s="61"/>
      <c r="N16" s="58">
        <f t="shared" ref="N16:N61" si="2">C16*$N$10</f>
        <v>7894.8</v>
      </c>
      <c r="O16" s="59"/>
      <c r="P16" s="62">
        <f t="shared" ref="P16:P61" si="3">N16/2</f>
        <v>3947.4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7823.4</v>
      </c>
      <c r="K17" s="71"/>
      <c r="L17" s="72">
        <f t="shared" si="1"/>
        <v>3911.7</v>
      </c>
      <c r="M17" s="73"/>
      <c r="N17" s="70">
        <f t="shared" si="2"/>
        <v>9055.8000000000011</v>
      </c>
      <c r="O17" s="71"/>
      <c r="P17" s="74">
        <f t="shared" si="3"/>
        <v>4527.9000000000005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8826.4</v>
      </c>
      <c r="K18" s="59"/>
      <c r="L18" s="60">
        <f t="shared" si="1"/>
        <v>4413.2</v>
      </c>
      <c r="M18" s="61"/>
      <c r="N18" s="58">
        <f>C18*$N$10</f>
        <v>10216.800000000001</v>
      </c>
      <c r="O18" s="59"/>
      <c r="P18" s="62">
        <f t="shared" si="3"/>
        <v>5108.4000000000005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9829.4</v>
      </c>
      <c r="K19" s="79"/>
      <c r="L19" s="80">
        <f t="shared" si="1"/>
        <v>4914.7</v>
      </c>
      <c r="M19" s="81"/>
      <c r="N19" s="70">
        <f t="shared" si="2"/>
        <v>11377.800000000001</v>
      </c>
      <c r="O19" s="79"/>
      <c r="P19" s="74">
        <f t="shared" si="3"/>
        <v>5688.9000000000005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10431.200000000001</v>
      </c>
      <c r="K20" s="91"/>
      <c r="L20" s="92">
        <f t="shared" si="1"/>
        <v>5215.6000000000004</v>
      </c>
      <c r="M20" s="93"/>
      <c r="N20" s="58">
        <f t="shared" si="2"/>
        <v>12074.400000000001</v>
      </c>
      <c r="O20" s="91"/>
      <c r="P20" s="62">
        <f t="shared" si="3"/>
        <v>6037.2000000000007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11033</v>
      </c>
      <c r="K21" s="79"/>
      <c r="L21" s="80">
        <f t="shared" si="1"/>
        <v>5516.5</v>
      </c>
      <c r="M21" s="81"/>
      <c r="N21" s="70">
        <f t="shared" si="2"/>
        <v>12771.000000000002</v>
      </c>
      <c r="O21" s="79"/>
      <c r="P21" s="74">
        <f t="shared" si="3"/>
        <v>6385.5000000000009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11835.4</v>
      </c>
      <c r="K22" s="91"/>
      <c r="L22" s="92">
        <f t="shared" si="1"/>
        <v>5917.7</v>
      </c>
      <c r="M22" s="93"/>
      <c r="N22" s="58">
        <f t="shared" si="2"/>
        <v>13699.800000000001</v>
      </c>
      <c r="O22" s="91"/>
      <c r="P22" s="62">
        <f t="shared" si="3"/>
        <v>6849.9000000000005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12637.8</v>
      </c>
      <c r="K23" s="79"/>
      <c r="L23" s="80">
        <f t="shared" si="1"/>
        <v>6318.9</v>
      </c>
      <c r="M23" s="81"/>
      <c r="N23" s="70">
        <f t="shared" si="2"/>
        <v>14628.6</v>
      </c>
      <c r="O23" s="79"/>
      <c r="P23" s="74">
        <f t="shared" si="3"/>
        <v>7314.3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13440.2</v>
      </c>
      <c r="K24" s="107"/>
      <c r="L24" s="108">
        <f t="shared" si="1"/>
        <v>6720.1</v>
      </c>
      <c r="M24" s="109"/>
      <c r="N24" s="58">
        <f t="shared" si="2"/>
        <v>15557.400000000001</v>
      </c>
      <c r="O24" s="107"/>
      <c r="P24" s="62">
        <f t="shared" si="3"/>
        <v>7778.7000000000007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14242.6</v>
      </c>
      <c r="K25" s="117"/>
      <c r="L25" s="118">
        <f t="shared" si="1"/>
        <v>7121.3</v>
      </c>
      <c r="M25" s="119"/>
      <c r="N25" s="70">
        <f t="shared" si="2"/>
        <v>16486.2</v>
      </c>
      <c r="O25" s="117"/>
      <c r="P25" s="74">
        <f t="shared" si="3"/>
        <v>8243.1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15045</v>
      </c>
      <c r="K26" s="107"/>
      <c r="L26" s="108">
        <f t="shared" si="1"/>
        <v>7522.5</v>
      </c>
      <c r="M26" s="109"/>
      <c r="N26" s="58">
        <f t="shared" si="2"/>
        <v>17415</v>
      </c>
      <c r="O26" s="107"/>
      <c r="P26" s="62">
        <f t="shared" si="3"/>
        <v>8707.5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16048</v>
      </c>
      <c r="K27" s="117"/>
      <c r="L27" s="118">
        <f t="shared" si="1"/>
        <v>8024</v>
      </c>
      <c r="M27" s="119"/>
      <c r="N27" s="70">
        <f t="shared" si="2"/>
        <v>18576</v>
      </c>
      <c r="O27" s="117"/>
      <c r="P27" s="74">
        <f t="shared" si="3"/>
        <v>9288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17051</v>
      </c>
      <c r="K28" s="107"/>
      <c r="L28" s="108">
        <f t="shared" si="1"/>
        <v>8525.5</v>
      </c>
      <c r="M28" s="109"/>
      <c r="N28" s="58">
        <f t="shared" si="2"/>
        <v>19737</v>
      </c>
      <c r="O28" s="107"/>
      <c r="P28" s="62">
        <f t="shared" si="3"/>
        <v>9868.5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18054</v>
      </c>
      <c r="K29" s="117"/>
      <c r="L29" s="118">
        <f t="shared" si="1"/>
        <v>9027</v>
      </c>
      <c r="M29" s="119"/>
      <c r="N29" s="70">
        <f t="shared" si="2"/>
        <v>20898</v>
      </c>
      <c r="O29" s="117"/>
      <c r="P29" s="74">
        <f t="shared" si="3"/>
        <v>10449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19057</v>
      </c>
      <c r="K30" s="107"/>
      <c r="L30" s="108">
        <f t="shared" si="1"/>
        <v>9528.5</v>
      </c>
      <c r="M30" s="109"/>
      <c r="N30" s="58">
        <f t="shared" si="2"/>
        <v>22059</v>
      </c>
      <c r="O30" s="107"/>
      <c r="P30" s="62">
        <f t="shared" si="3"/>
        <v>11029.5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20060</v>
      </c>
      <c r="K31" s="124"/>
      <c r="L31" s="125">
        <f t="shared" si="1"/>
        <v>10030</v>
      </c>
      <c r="M31" s="119"/>
      <c r="N31" s="70">
        <f t="shared" si="2"/>
        <v>23220</v>
      </c>
      <c r="O31" s="117"/>
      <c r="P31" s="74">
        <f t="shared" si="3"/>
        <v>11610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22066</v>
      </c>
      <c r="K32" s="126"/>
      <c r="L32" s="127">
        <f t="shared" si="1"/>
        <v>11033</v>
      </c>
      <c r="M32" s="109"/>
      <c r="N32" s="58">
        <f t="shared" si="2"/>
        <v>25542.000000000004</v>
      </c>
      <c r="O32" s="107"/>
      <c r="P32" s="62">
        <f t="shared" si="3"/>
        <v>12771.000000000002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24072</v>
      </c>
      <c r="K33" s="124"/>
      <c r="L33" s="125">
        <f t="shared" si="1"/>
        <v>12036</v>
      </c>
      <c r="M33" s="119"/>
      <c r="N33" s="70">
        <f t="shared" si="2"/>
        <v>27864.000000000004</v>
      </c>
      <c r="O33" s="117"/>
      <c r="P33" s="74">
        <f t="shared" si="3"/>
        <v>13932.000000000002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26078</v>
      </c>
      <c r="K34" s="126"/>
      <c r="L34" s="127">
        <f t="shared" si="1"/>
        <v>13039</v>
      </c>
      <c r="M34" s="109"/>
      <c r="N34" s="58">
        <f t="shared" si="2"/>
        <v>30186.000000000004</v>
      </c>
      <c r="O34" s="107"/>
      <c r="P34" s="62">
        <f t="shared" si="3"/>
        <v>15093.000000000002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28084</v>
      </c>
      <c r="K35" s="124"/>
      <c r="L35" s="125">
        <f t="shared" si="1"/>
        <v>14042</v>
      </c>
      <c r="M35" s="119"/>
      <c r="N35" s="70">
        <f t="shared" si="2"/>
        <v>32508.000000000004</v>
      </c>
      <c r="O35" s="117"/>
      <c r="P35" s="74">
        <f t="shared" si="3"/>
        <v>16254.000000000002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30090</v>
      </c>
      <c r="K36" s="126"/>
      <c r="L36" s="127">
        <f t="shared" si="1"/>
        <v>15045</v>
      </c>
      <c r="M36" s="109"/>
      <c r="N36" s="58">
        <f t="shared" si="2"/>
        <v>34830</v>
      </c>
      <c r="O36" s="107"/>
      <c r="P36" s="62">
        <f t="shared" si="3"/>
        <v>17415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32096</v>
      </c>
      <c r="K37" s="124"/>
      <c r="L37" s="125">
        <f t="shared" si="1"/>
        <v>16048</v>
      </c>
      <c r="M37" s="119"/>
      <c r="N37" s="70">
        <f t="shared" si="2"/>
        <v>37152</v>
      </c>
      <c r="O37" s="117"/>
      <c r="P37" s="74">
        <f t="shared" si="3"/>
        <v>18576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34102</v>
      </c>
      <c r="K38" s="126"/>
      <c r="L38" s="127">
        <f t="shared" si="1"/>
        <v>17051</v>
      </c>
      <c r="M38" s="109"/>
      <c r="N38" s="58">
        <f t="shared" si="2"/>
        <v>39474</v>
      </c>
      <c r="O38" s="107"/>
      <c r="P38" s="62">
        <f t="shared" si="3"/>
        <v>19737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36108</v>
      </c>
      <c r="K39" s="124"/>
      <c r="L39" s="125">
        <f t="shared" si="1"/>
        <v>18054</v>
      </c>
      <c r="M39" s="119"/>
      <c r="N39" s="70">
        <f t="shared" si="2"/>
        <v>41796</v>
      </c>
      <c r="O39" s="117"/>
      <c r="P39" s="74">
        <f t="shared" si="3"/>
        <v>20898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38114</v>
      </c>
      <c r="K40" s="126"/>
      <c r="L40" s="127">
        <f t="shared" si="1"/>
        <v>19057</v>
      </c>
      <c r="M40" s="109"/>
      <c r="N40" s="58">
        <f t="shared" si="2"/>
        <v>44118</v>
      </c>
      <c r="O40" s="107"/>
      <c r="P40" s="62">
        <f t="shared" si="3"/>
        <v>22059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41123</v>
      </c>
      <c r="K41" s="124"/>
      <c r="L41" s="125">
        <f t="shared" si="1"/>
        <v>20561.5</v>
      </c>
      <c r="M41" s="119"/>
      <c r="N41" s="70">
        <f t="shared" si="2"/>
        <v>47601</v>
      </c>
      <c r="O41" s="117"/>
      <c r="P41" s="74">
        <f t="shared" si="3"/>
        <v>23800.5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44132</v>
      </c>
      <c r="K42" s="126"/>
      <c r="L42" s="127">
        <f t="shared" si="1"/>
        <v>22066</v>
      </c>
      <c r="M42" s="109"/>
      <c r="N42" s="58">
        <f t="shared" si="2"/>
        <v>51084.000000000007</v>
      </c>
      <c r="O42" s="107"/>
      <c r="P42" s="62">
        <f t="shared" si="3"/>
        <v>25542.000000000004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47141</v>
      </c>
      <c r="K43" s="124"/>
      <c r="L43" s="125">
        <f t="shared" si="1"/>
        <v>23570.5</v>
      </c>
      <c r="M43" s="119"/>
      <c r="N43" s="70">
        <f t="shared" si="2"/>
        <v>54567.000000000007</v>
      </c>
      <c r="O43" s="117"/>
      <c r="P43" s="74">
        <f t="shared" si="3"/>
        <v>27283.500000000004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50150</v>
      </c>
      <c r="K44" s="126"/>
      <c r="L44" s="127">
        <f t="shared" si="1"/>
        <v>25075</v>
      </c>
      <c r="M44" s="109"/>
      <c r="N44" s="58">
        <f t="shared" si="2"/>
        <v>58050.000000000007</v>
      </c>
      <c r="O44" s="107"/>
      <c r="P44" s="62">
        <f t="shared" si="3"/>
        <v>29025.000000000004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53159</v>
      </c>
      <c r="K45" s="124"/>
      <c r="L45" s="125">
        <f t="shared" si="1"/>
        <v>26579.5</v>
      </c>
      <c r="M45" s="119"/>
      <c r="N45" s="70">
        <f t="shared" si="2"/>
        <v>61533.000000000007</v>
      </c>
      <c r="O45" s="117"/>
      <c r="P45" s="74">
        <f t="shared" si="3"/>
        <v>30766.500000000004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56168</v>
      </c>
      <c r="K46" s="126"/>
      <c r="L46" s="127">
        <f t="shared" si="1"/>
        <v>28084</v>
      </c>
      <c r="M46" s="109"/>
      <c r="N46" s="58">
        <f t="shared" si="2"/>
        <v>65016.000000000007</v>
      </c>
      <c r="O46" s="107"/>
      <c r="P46" s="62">
        <f t="shared" si="3"/>
        <v>32508.000000000004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59177</v>
      </c>
      <c r="K47" s="124"/>
      <c r="L47" s="125">
        <f t="shared" si="1"/>
        <v>29588.5</v>
      </c>
      <c r="M47" s="119"/>
      <c r="N47" s="70">
        <f t="shared" si="2"/>
        <v>68499</v>
      </c>
      <c r="O47" s="117"/>
      <c r="P47" s="74">
        <f t="shared" si="3"/>
        <v>34249.5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62186</v>
      </c>
      <c r="K48" s="126"/>
      <c r="L48" s="127">
        <f t="shared" si="1"/>
        <v>31093</v>
      </c>
      <c r="M48" s="109"/>
      <c r="N48" s="58">
        <f t="shared" si="2"/>
        <v>71982</v>
      </c>
      <c r="O48" s="107"/>
      <c r="P48" s="62">
        <f t="shared" si="3"/>
        <v>35991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65195</v>
      </c>
      <c r="K49" s="124"/>
      <c r="L49" s="125">
        <f t="shared" si="1"/>
        <v>32597.5</v>
      </c>
      <c r="M49" s="119"/>
      <c r="N49" s="70">
        <f t="shared" si="2"/>
        <v>75465</v>
      </c>
      <c r="O49" s="117"/>
      <c r="P49" s="74">
        <f t="shared" si="3"/>
        <v>37732.5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68204</v>
      </c>
      <c r="K50" s="126"/>
      <c r="L50" s="127">
        <f t="shared" si="1"/>
        <v>34102</v>
      </c>
      <c r="M50" s="109"/>
      <c r="N50" s="58">
        <f t="shared" si="2"/>
        <v>78948</v>
      </c>
      <c r="O50" s="107"/>
      <c r="P50" s="62">
        <f t="shared" si="3"/>
        <v>39474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71213</v>
      </c>
      <c r="K51" s="124"/>
      <c r="L51" s="125">
        <f t="shared" si="1"/>
        <v>35606.5</v>
      </c>
      <c r="M51" s="119"/>
      <c r="N51" s="70">
        <f t="shared" si="2"/>
        <v>82431</v>
      </c>
      <c r="O51" s="117"/>
      <c r="P51" s="74">
        <f t="shared" si="3"/>
        <v>41215.5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75225</v>
      </c>
      <c r="K52" s="126"/>
      <c r="L52" s="127">
        <f t="shared" si="1"/>
        <v>37612.5</v>
      </c>
      <c r="M52" s="109"/>
      <c r="N52" s="58">
        <f t="shared" si="2"/>
        <v>87075</v>
      </c>
      <c r="O52" s="107"/>
      <c r="P52" s="62">
        <f t="shared" si="3"/>
        <v>43537.5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79237</v>
      </c>
      <c r="K53" s="124"/>
      <c r="L53" s="125">
        <f t="shared" si="1"/>
        <v>39618.5</v>
      </c>
      <c r="M53" s="119"/>
      <c r="N53" s="70">
        <f t="shared" si="2"/>
        <v>91719</v>
      </c>
      <c r="O53" s="117"/>
      <c r="P53" s="74">
        <f t="shared" si="3"/>
        <v>45859.5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83249</v>
      </c>
      <c r="K54" s="126"/>
      <c r="L54" s="127">
        <f t="shared" si="1"/>
        <v>41624.5</v>
      </c>
      <c r="M54" s="109"/>
      <c r="N54" s="58">
        <f t="shared" si="2"/>
        <v>96363</v>
      </c>
      <c r="O54" s="107"/>
      <c r="P54" s="62">
        <f t="shared" si="3"/>
        <v>48181.5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88264</v>
      </c>
      <c r="K55" s="43"/>
      <c r="L55" s="145">
        <f t="shared" si="1"/>
        <v>44132</v>
      </c>
      <c r="M55" s="146"/>
      <c r="N55" s="70">
        <f t="shared" si="2"/>
        <v>102168.00000000001</v>
      </c>
      <c r="O55" s="147"/>
      <c r="P55" s="74">
        <f t="shared" si="3"/>
        <v>51084.000000000007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93279</v>
      </c>
      <c r="K56" s="56"/>
      <c r="L56" s="149">
        <f t="shared" si="1"/>
        <v>46639.5</v>
      </c>
      <c r="M56" s="93"/>
      <c r="N56" s="58">
        <f t="shared" si="2"/>
        <v>107973.00000000001</v>
      </c>
      <c r="O56" s="91"/>
      <c r="P56" s="62">
        <f t="shared" si="3"/>
        <v>53986.500000000007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98294</v>
      </c>
      <c r="K57" s="79"/>
      <c r="L57" s="80">
        <f t="shared" si="1"/>
        <v>49147</v>
      </c>
      <c r="M57" s="81"/>
      <c r="N57" s="70">
        <f t="shared" si="2"/>
        <v>113778.00000000001</v>
      </c>
      <c r="O57" s="79"/>
      <c r="P57" s="74">
        <f t="shared" si="3"/>
        <v>56889.000000000007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103309</v>
      </c>
      <c r="K58" s="91"/>
      <c r="L58" s="92">
        <f t="shared" si="1"/>
        <v>51654.5</v>
      </c>
      <c r="M58" s="93"/>
      <c r="N58" s="58">
        <f t="shared" si="2"/>
        <v>119583.00000000001</v>
      </c>
      <c r="O58" s="91"/>
      <c r="P58" s="62">
        <f t="shared" si="3"/>
        <v>59791.500000000007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109327</v>
      </c>
      <c r="K59" s="79"/>
      <c r="L59" s="80">
        <f t="shared" si="1"/>
        <v>54663.5</v>
      </c>
      <c r="M59" s="81"/>
      <c r="N59" s="70">
        <f t="shared" si="2"/>
        <v>126549.00000000001</v>
      </c>
      <c r="O59" s="79"/>
      <c r="P59" s="74">
        <f t="shared" si="3"/>
        <v>63274.500000000007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115345</v>
      </c>
      <c r="K60" s="91"/>
      <c r="L60" s="92">
        <f t="shared" si="1"/>
        <v>57672.5</v>
      </c>
      <c r="M60" s="93"/>
      <c r="N60" s="58">
        <f t="shared" si="2"/>
        <v>133515</v>
      </c>
      <c r="O60" s="91"/>
      <c r="P60" s="62">
        <f t="shared" si="3"/>
        <v>66757.5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121363</v>
      </c>
      <c r="K61" s="162"/>
      <c r="L61" s="163">
        <f t="shared" si="1"/>
        <v>60681.5</v>
      </c>
      <c r="M61" s="157"/>
      <c r="N61" s="164">
        <f t="shared" si="2"/>
        <v>140481</v>
      </c>
      <c r="O61" s="162"/>
      <c r="P61" s="165">
        <f t="shared" si="3"/>
        <v>70240.5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0.1003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9.98E-2</v>
      </c>
      <c r="K10" s="227"/>
      <c r="L10" s="227"/>
      <c r="M10" s="228"/>
      <c r="N10" s="226">
        <f>VLOOKUP(B5,org!A2:E48,5,FALSE)</f>
        <v>0.11560000000000001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5788.4</v>
      </c>
      <c r="K15" s="46"/>
      <c r="L15" s="47">
        <f>J15/2</f>
        <v>2894.2</v>
      </c>
      <c r="M15" s="42"/>
      <c r="N15" s="45">
        <f>C15*$N$10</f>
        <v>6704.8</v>
      </c>
      <c r="O15" s="46"/>
      <c r="P15" s="47">
        <f>N15/2</f>
        <v>3352.4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6786.4</v>
      </c>
      <c r="K16" s="59"/>
      <c r="L16" s="60">
        <f t="shared" ref="L16:L61" si="1">J16/2</f>
        <v>3393.2</v>
      </c>
      <c r="M16" s="61"/>
      <c r="N16" s="58">
        <f t="shared" ref="N16:N61" si="2">C16*$N$10</f>
        <v>7860.8</v>
      </c>
      <c r="O16" s="59"/>
      <c r="P16" s="62">
        <f t="shared" ref="P16:P61" si="3">N16/2</f>
        <v>3930.4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7784.4</v>
      </c>
      <c r="K17" s="71"/>
      <c r="L17" s="72">
        <f t="shared" si="1"/>
        <v>3892.2</v>
      </c>
      <c r="M17" s="73"/>
      <c r="N17" s="70">
        <f t="shared" si="2"/>
        <v>9016.8000000000011</v>
      </c>
      <c r="O17" s="71"/>
      <c r="P17" s="74">
        <f t="shared" si="3"/>
        <v>4508.4000000000005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8782.4</v>
      </c>
      <c r="K18" s="59"/>
      <c r="L18" s="60">
        <f t="shared" si="1"/>
        <v>4391.2</v>
      </c>
      <c r="M18" s="61"/>
      <c r="N18" s="58">
        <f>C18*$N$10</f>
        <v>10172.800000000001</v>
      </c>
      <c r="O18" s="59"/>
      <c r="P18" s="62">
        <f t="shared" si="3"/>
        <v>5086.4000000000005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9780.4</v>
      </c>
      <c r="K19" s="79"/>
      <c r="L19" s="80">
        <f t="shared" si="1"/>
        <v>4890.2</v>
      </c>
      <c r="M19" s="81"/>
      <c r="N19" s="70">
        <f t="shared" si="2"/>
        <v>11328.800000000001</v>
      </c>
      <c r="O19" s="79"/>
      <c r="P19" s="74">
        <f t="shared" si="3"/>
        <v>5664.4000000000005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10379.200000000001</v>
      </c>
      <c r="K20" s="91"/>
      <c r="L20" s="92">
        <f t="shared" si="1"/>
        <v>5189.6000000000004</v>
      </c>
      <c r="M20" s="93"/>
      <c r="N20" s="58">
        <f t="shared" si="2"/>
        <v>12022.400000000001</v>
      </c>
      <c r="O20" s="91"/>
      <c r="P20" s="62">
        <f t="shared" si="3"/>
        <v>6011.2000000000007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10978</v>
      </c>
      <c r="K21" s="79"/>
      <c r="L21" s="80">
        <f t="shared" si="1"/>
        <v>5489</v>
      </c>
      <c r="M21" s="81"/>
      <c r="N21" s="70">
        <f t="shared" si="2"/>
        <v>12716.000000000002</v>
      </c>
      <c r="O21" s="79"/>
      <c r="P21" s="74">
        <f t="shared" si="3"/>
        <v>6358.0000000000009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11776.4</v>
      </c>
      <c r="K22" s="91"/>
      <c r="L22" s="92">
        <f t="shared" si="1"/>
        <v>5888.2</v>
      </c>
      <c r="M22" s="93"/>
      <c r="N22" s="58">
        <f t="shared" si="2"/>
        <v>13640.800000000001</v>
      </c>
      <c r="O22" s="91"/>
      <c r="P22" s="62">
        <f t="shared" si="3"/>
        <v>6820.4000000000005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12574.8</v>
      </c>
      <c r="K23" s="79"/>
      <c r="L23" s="80">
        <f t="shared" si="1"/>
        <v>6287.4</v>
      </c>
      <c r="M23" s="81"/>
      <c r="N23" s="70">
        <f t="shared" si="2"/>
        <v>14565.6</v>
      </c>
      <c r="O23" s="79"/>
      <c r="P23" s="74">
        <f t="shared" si="3"/>
        <v>7282.8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13373.2</v>
      </c>
      <c r="K24" s="107"/>
      <c r="L24" s="108">
        <f t="shared" si="1"/>
        <v>6686.6</v>
      </c>
      <c r="M24" s="109"/>
      <c r="N24" s="58">
        <f t="shared" si="2"/>
        <v>15490.400000000001</v>
      </c>
      <c r="O24" s="107"/>
      <c r="P24" s="62">
        <f t="shared" si="3"/>
        <v>7745.2000000000007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14171.6</v>
      </c>
      <c r="K25" s="117"/>
      <c r="L25" s="118">
        <f t="shared" si="1"/>
        <v>7085.8</v>
      </c>
      <c r="M25" s="119"/>
      <c r="N25" s="70">
        <f t="shared" si="2"/>
        <v>16415.2</v>
      </c>
      <c r="O25" s="117"/>
      <c r="P25" s="74">
        <f t="shared" si="3"/>
        <v>8207.6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14970</v>
      </c>
      <c r="K26" s="107"/>
      <c r="L26" s="108">
        <f t="shared" si="1"/>
        <v>7485</v>
      </c>
      <c r="M26" s="109"/>
      <c r="N26" s="58">
        <f t="shared" si="2"/>
        <v>17340</v>
      </c>
      <c r="O26" s="107"/>
      <c r="P26" s="62">
        <f t="shared" si="3"/>
        <v>8670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15968</v>
      </c>
      <c r="K27" s="117"/>
      <c r="L27" s="118">
        <f t="shared" si="1"/>
        <v>7984</v>
      </c>
      <c r="M27" s="119"/>
      <c r="N27" s="70">
        <f t="shared" si="2"/>
        <v>18496</v>
      </c>
      <c r="O27" s="117"/>
      <c r="P27" s="74">
        <f t="shared" si="3"/>
        <v>9248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16966</v>
      </c>
      <c r="K28" s="107"/>
      <c r="L28" s="108">
        <f t="shared" si="1"/>
        <v>8483</v>
      </c>
      <c r="M28" s="109"/>
      <c r="N28" s="58">
        <f t="shared" si="2"/>
        <v>19652</v>
      </c>
      <c r="O28" s="107"/>
      <c r="P28" s="62">
        <f t="shared" si="3"/>
        <v>9826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17964</v>
      </c>
      <c r="K29" s="117"/>
      <c r="L29" s="118">
        <f t="shared" si="1"/>
        <v>8982</v>
      </c>
      <c r="M29" s="119"/>
      <c r="N29" s="70">
        <f t="shared" si="2"/>
        <v>20808</v>
      </c>
      <c r="O29" s="117"/>
      <c r="P29" s="74">
        <f t="shared" si="3"/>
        <v>10404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18962</v>
      </c>
      <c r="K30" s="107"/>
      <c r="L30" s="108">
        <f t="shared" si="1"/>
        <v>9481</v>
      </c>
      <c r="M30" s="109"/>
      <c r="N30" s="58">
        <f t="shared" si="2"/>
        <v>21964</v>
      </c>
      <c r="O30" s="107"/>
      <c r="P30" s="62">
        <f t="shared" si="3"/>
        <v>10982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19960</v>
      </c>
      <c r="K31" s="124"/>
      <c r="L31" s="125">
        <f t="shared" si="1"/>
        <v>9980</v>
      </c>
      <c r="M31" s="119"/>
      <c r="N31" s="70">
        <f t="shared" si="2"/>
        <v>23120</v>
      </c>
      <c r="O31" s="117"/>
      <c r="P31" s="74">
        <f t="shared" si="3"/>
        <v>11560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21956</v>
      </c>
      <c r="K32" s="126"/>
      <c r="L32" s="127">
        <f t="shared" si="1"/>
        <v>10978</v>
      </c>
      <c r="M32" s="109"/>
      <c r="N32" s="58">
        <f t="shared" si="2"/>
        <v>25432.000000000004</v>
      </c>
      <c r="O32" s="107"/>
      <c r="P32" s="62">
        <f t="shared" si="3"/>
        <v>12716.000000000002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23952</v>
      </c>
      <c r="K33" s="124"/>
      <c r="L33" s="125">
        <f t="shared" si="1"/>
        <v>11976</v>
      </c>
      <c r="M33" s="119"/>
      <c r="N33" s="70">
        <f t="shared" si="2"/>
        <v>27744.000000000004</v>
      </c>
      <c r="O33" s="117"/>
      <c r="P33" s="74">
        <f t="shared" si="3"/>
        <v>13872.000000000002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25948</v>
      </c>
      <c r="K34" s="126"/>
      <c r="L34" s="127">
        <f t="shared" si="1"/>
        <v>12974</v>
      </c>
      <c r="M34" s="109"/>
      <c r="N34" s="58">
        <f t="shared" si="2"/>
        <v>30056.000000000004</v>
      </c>
      <c r="O34" s="107"/>
      <c r="P34" s="62">
        <f t="shared" si="3"/>
        <v>15028.000000000002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27944</v>
      </c>
      <c r="K35" s="124"/>
      <c r="L35" s="125">
        <f t="shared" si="1"/>
        <v>13972</v>
      </c>
      <c r="M35" s="119"/>
      <c r="N35" s="70">
        <f t="shared" si="2"/>
        <v>32368.000000000004</v>
      </c>
      <c r="O35" s="117"/>
      <c r="P35" s="74">
        <f t="shared" si="3"/>
        <v>16184.000000000002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29940</v>
      </c>
      <c r="K36" s="126"/>
      <c r="L36" s="127">
        <f t="shared" si="1"/>
        <v>14970</v>
      </c>
      <c r="M36" s="109"/>
      <c r="N36" s="58">
        <f t="shared" si="2"/>
        <v>34680</v>
      </c>
      <c r="O36" s="107"/>
      <c r="P36" s="62">
        <f t="shared" si="3"/>
        <v>17340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31936</v>
      </c>
      <c r="K37" s="124"/>
      <c r="L37" s="125">
        <f t="shared" si="1"/>
        <v>15968</v>
      </c>
      <c r="M37" s="119"/>
      <c r="N37" s="70">
        <f t="shared" si="2"/>
        <v>36992</v>
      </c>
      <c r="O37" s="117"/>
      <c r="P37" s="74">
        <f t="shared" si="3"/>
        <v>18496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33932</v>
      </c>
      <c r="K38" s="126"/>
      <c r="L38" s="127">
        <f t="shared" si="1"/>
        <v>16966</v>
      </c>
      <c r="M38" s="109"/>
      <c r="N38" s="58">
        <f t="shared" si="2"/>
        <v>39304</v>
      </c>
      <c r="O38" s="107"/>
      <c r="P38" s="62">
        <f t="shared" si="3"/>
        <v>19652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35928</v>
      </c>
      <c r="K39" s="124"/>
      <c r="L39" s="125">
        <f t="shared" si="1"/>
        <v>17964</v>
      </c>
      <c r="M39" s="119"/>
      <c r="N39" s="70">
        <f t="shared" si="2"/>
        <v>41616</v>
      </c>
      <c r="O39" s="117"/>
      <c r="P39" s="74">
        <f t="shared" si="3"/>
        <v>20808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37924</v>
      </c>
      <c r="K40" s="126"/>
      <c r="L40" s="127">
        <f t="shared" si="1"/>
        <v>18962</v>
      </c>
      <c r="M40" s="109"/>
      <c r="N40" s="58">
        <f t="shared" si="2"/>
        <v>43928</v>
      </c>
      <c r="O40" s="107"/>
      <c r="P40" s="62">
        <f t="shared" si="3"/>
        <v>21964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40918</v>
      </c>
      <c r="K41" s="124"/>
      <c r="L41" s="125">
        <f t="shared" si="1"/>
        <v>20459</v>
      </c>
      <c r="M41" s="119"/>
      <c r="N41" s="70">
        <f t="shared" si="2"/>
        <v>47396</v>
      </c>
      <c r="O41" s="117"/>
      <c r="P41" s="74">
        <f t="shared" si="3"/>
        <v>23698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43912</v>
      </c>
      <c r="K42" s="126"/>
      <c r="L42" s="127">
        <f t="shared" si="1"/>
        <v>21956</v>
      </c>
      <c r="M42" s="109"/>
      <c r="N42" s="58">
        <f t="shared" si="2"/>
        <v>50864.000000000007</v>
      </c>
      <c r="O42" s="107"/>
      <c r="P42" s="62">
        <f t="shared" si="3"/>
        <v>25432.000000000004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46906</v>
      </c>
      <c r="K43" s="124"/>
      <c r="L43" s="125">
        <f t="shared" si="1"/>
        <v>23453</v>
      </c>
      <c r="M43" s="119"/>
      <c r="N43" s="70">
        <f t="shared" si="2"/>
        <v>54332.000000000007</v>
      </c>
      <c r="O43" s="117"/>
      <c r="P43" s="74">
        <f t="shared" si="3"/>
        <v>27166.000000000004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49900</v>
      </c>
      <c r="K44" s="126"/>
      <c r="L44" s="127">
        <f t="shared" si="1"/>
        <v>24950</v>
      </c>
      <c r="M44" s="109"/>
      <c r="N44" s="58">
        <f t="shared" si="2"/>
        <v>57800.000000000007</v>
      </c>
      <c r="O44" s="107"/>
      <c r="P44" s="62">
        <f t="shared" si="3"/>
        <v>28900.000000000004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52894</v>
      </c>
      <c r="K45" s="124"/>
      <c r="L45" s="125">
        <f t="shared" si="1"/>
        <v>26447</v>
      </c>
      <c r="M45" s="119"/>
      <c r="N45" s="70">
        <f t="shared" si="2"/>
        <v>61268.000000000007</v>
      </c>
      <c r="O45" s="117"/>
      <c r="P45" s="74">
        <f t="shared" si="3"/>
        <v>30634.000000000004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55888</v>
      </c>
      <c r="K46" s="126"/>
      <c r="L46" s="127">
        <f t="shared" si="1"/>
        <v>27944</v>
      </c>
      <c r="M46" s="109"/>
      <c r="N46" s="58">
        <f t="shared" si="2"/>
        <v>64736.000000000007</v>
      </c>
      <c r="O46" s="107"/>
      <c r="P46" s="62">
        <f t="shared" si="3"/>
        <v>32368.000000000004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58882</v>
      </c>
      <c r="K47" s="124"/>
      <c r="L47" s="125">
        <f t="shared" si="1"/>
        <v>29441</v>
      </c>
      <c r="M47" s="119"/>
      <c r="N47" s="70">
        <f t="shared" si="2"/>
        <v>68204</v>
      </c>
      <c r="O47" s="117"/>
      <c r="P47" s="74">
        <f t="shared" si="3"/>
        <v>34102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61876</v>
      </c>
      <c r="K48" s="126"/>
      <c r="L48" s="127">
        <f t="shared" si="1"/>
        <v>30938</v>
      </c>
      <c r="M48" s="109"/>
      <c r="N48" s="58">
        <f t="shared" si="2"/>
        <v>71672</v>
      </c>
      <c r="O48" s="107"/>
      <c r="P48" s="62">
        <f t="shared" si="3"/>
        <v>35836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64870</v>
      </c>
      <c r="K49" s="124"/>
      <c r="L49" s="125">
        <f t="shared" si="1"/>
        <v>32435</v>
      </c>
      <c r="M49" s="119"/>
      <c r="N49" s="70">
        <f t="shared" si="2"/>
        <v>75140</v>
      </c>
      <c r="O49" s="117"/>
      <c r="P49" s="74">
        <f t="shared" si="3"/>
        <v>37570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67864</v>
      </c>
      <c r="K50" s="126"/>
      <c r="L50" s="127">
        <f t="shared" si="1"/>
        <v>33932</v>
      </c>
      <c r="M50" s="109"/>
      <c r="N50" s="58">
        <f t="shared" si="2"/>
        <v>78608</v>
      </c>
      <c r="O50" s="107"/>
      <c r="P50" s="62">
        <f t="shared" si="3"/>
        <v>39304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70858</v>
      </c>
      <c r="K51" s="124"/>
      <c r="L51" s="125">
        <f t="shared" si="1"/>
        <v>35429</v>
      </c>
      <c r="M51" s="119"/>
      <c r="N51" s="70">
        <f t="shared" si="2"/>
        <v>82076</v>
      </c>
      <c r="O51" s="117"/>
      <c r="P51" s="74">
        <f t="shared" si="3"/>
        <v>41038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74850</v>
      </c>
      <c r="K52" s="126"/>
      <c r="L52" s="127">
        <f t="shared" si="1"/>
        <v>37425</v>
      </c>
      <c r="M52" s="109"/>
      <c r="N52" s="58">
        <f t="shared" si="2"/>
        <v>86700</v>
      </c>
      <c r="O52" s="107"/>
      <c r="P52" s="62">
        <f t="shared" si="3"/>
        <v>43350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78842</v>
      </c>
      <c r="K53" s="124"/>
      <c r="L53" s="125">
        <f t="shared" si="1"/>
        <v>39421</v>
      </c>
      <c r="M53" s="119"/>
      <c r="N53" s="70">
        <f t="shared" si="2"/>
        <v>91324</v>
      </c>
      <c r="O53" s="117"/>
      <c r="P53" s="74">
        <f t="shared" si="3"/>
        <v>45662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82834</v>
      </c>
      <c r="K54" s="126"/>
      <c r="L54" s="127">
        <f t="shared" si="1"/>
        <v>41417</v>
      </c>
      <c r="M54" s="109"/>
      <c r="N54" s="58">
        <f t="shared" si="2"/>
        <v>95948</v>
      </c>
      <c r="O54" s="107"/>
      <c r="P54" s="62">
        <f t="shared" si="3"/>
        <v>47974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87824</v>
      </c>
      <c r="K55" s="43"/>
      <c r="L55" s="145">
        <f t="shared" si="1"/>
        <v>43912</v>
      </c>
      <c r="M55" s="146"/>
      <c r="N55" s="70">
        <f t="shared" si="2"/>
        <v>101728.00000000001</v>
      </c>
      <c r="O55" s="147"/>
      <c r="P55" s="74">
        <f t="shared" si="3"/>
        <v>50864.000000000007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92814</v>
      </c>
      <c r="K56" s="56"/>
      <c r="L56" s="149">
        <f t="shared" si="1"/>
        <v>46407</v>
      </c>
      <c r="M56" s="93"/>
      <c r="N56" s="58">
        <f t="shared" si="2"/>
        <v>107508.00000000001</v>
      </c>
      <c r="O56" s="91"/>
      <c r="P56" s="62">
        <f t="shared" si="3"/>
        <v>53754.000000000007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97804</v>
      </c>
      <c r="K57" s="79"/>
      <c r="L57" s="80">
        <f t="shared" si="1"/>
        <v>48902</v>
      </c>
      <c r="M57" s="81"/>
      <c r="N57" s="70">
        <f t="shared" si="2"/>
        <v>113288.00000000001</v>
      </c>
      <c r="O57" s="79"/>
      <c r="P57" s="74">
        <f t="shared" si="3"/>
        <v>56644.000000000007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102794</v>
      </c>
      <c r="K58" s="91"/>
      <c r="L58" s="92">
        <f t="shared" si="1"/>
        <v>51397</v>
      </c>
      <c r="M58" s="93"/>
      <c r="N58" s="58">
        <f t="shared" si="2"/>
        <v>119068.00000000001</v>
      </c>
      <c r="O58" s="91"/>
      <c r="P58" s="62">
        <f t="shared" si="3"/>
        <v>59534.000000000007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108782</v>
      </c>
      <c r="K59" s="79"/>
      <c r="L59" s="80">
        <f t="shared" si="1"/>
        <v>54391</v>
      </c>
      <c r="M59" s="81"/>
      <c r="N59" s="70">
        <f t="shared" si="2"/>
        <v>126004.00000000001</v>
      </c>
      <c r="O59" s="79"/>
      <c r="P59" s="74">
        <f t="shared" si="3"/>
        <v>63002.000000000007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114770</v>
      </c>
      <c r="K60" s="91"/>
      <c r="L60" s="92">
        <f t="shared" si="1"/>
        <v>57385</v>
      </c>
      <c r="M60" s="93"/>
      <c r="N60" s="58">
        <f t="shared" si="2"/>
        <v>132940</v>
      </c>
      <c r="O60" s="91"/>
      <c r="P60" s="62">
        <f t="shared" si="3"/>
        <v>66470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120758</v>
      </c>
      <c r="K61" s="162"/>
      <c r="L61" s="163">
        <f t="shared" si="1"/>
        <v>60379</v>
      </c>
      <c r="M61" s="157"/>
      <c r="N61" s="164">
        <f t="shared" si="2"/>
        <v>139876</v>
      </c>
      <c r="O61" s="162"/>
      <c r="P61" s="165">
        <f t="shared" si="3"/>
        <v>69938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0.1002</v>
      </c>
      <c r="K10" s="227"/>
      <c r="L10" s="227"/>
      <c r="M10" s="228"/>
      <c r="N10" s="226">
        <f>VLOOKUP(B5,org!A2:E48,5,FALSE)</f>
        <v>0.11599999999999999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5811.5999999999995</v>
      </c>
      <c r="K15" s="46"/>
      <c r="L15" s="47">
        <f>J15/2</f>
        <v>2905.7999999999997</v>
      </c>
      <c r="M15" s="42"/>
      <c r="N15" s="45">
        <f>C15*$N$10</f>
        <v>6727.9999999999991</v>
      </c>
      <c r="O15" s="46"/>
      <c r="P15" s="47">
        <f>N15/2</f>
        <v>3363.9999999999995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6813.5999999999995</v>
      </c>
      <c r="K16" s="59"/>
      <c r="L16" s="60">
        <f t="shared" ref="L16:L61" si="1">J16/2</f>
        <v>3406.7999999999997</v>
      </c>
      <c r="M16" s="61"/>
      <c r="N16" s="58">
        <f t="shared" ref="N16:N61" si="2">C16*$N$10</f>
        <v>7887.9999999999991</v>
      </c>
      <c r="O16" s="59"/>
      <c r="P16" s="62">
        <f t="shared" ref="P16:P61" si="3">N16/2</f>
        <v>3943.9999999999995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7815.5999999999995</v>
      </c>
      <c r="K17" s="71"/>
      <c r="L17" s="72">
        <f t="shared" si="1"/>
        <v>3907.7999999999997</v>
      </c>
      <c r="M17" s="73"/>
      <c r="N17" s="70">
        <f t="shared" si="2"/>
        <v>9048</v>
      </c>
      <c r="O17" s="71"/>
      <c r="P17" s="74">
        <f t="shared" si="3"/>
        <v>4524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8817.6</v>
      </c>
      <c r="K18" s="59"/>
      <c r="L18" s="60">
        <f t="shared" si="1"/>
        <v>4408.8</v>
      </c>
      <c r="M18" s="61"/>
      <c r="N18" s="58">
        <f>C18*$N$10</f>
        <v>10208</v>
      </c>
      <c r="O18" s="59"/>
      <c r="P18" s="62">
        <f t="shared" si="3"/>
        <v>5104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9819.6</v>
      </c>
      <c r="K19" s="79"/>
      <c r="L19" s="80">
        <f t="shared" si="1"/>
        <v>4909.8</v>
      </c>
      <c r="M19" s="81"/>
      <c r="N19" s="70">
        <f t="shared" si="2"/>
        <v>11368</v>
      </c>
      <c r="O19" s="79"/>
      <c r="P19" s="74">
        <f t="shared" si="3"/>
        <v>5684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10420.799999999999</v>
      </c>
      <c r="K20" s="91"/>
      <c r="L20" s="92">
        <f t="shared" si="1"/>
        <v>5210.3999999999996</v>
      </c>
      <c r="M20" s="93"/>
      <c r="N20" s="58">
        <f t="shared" si="2"/>
        <v>12064</v>
      </c>
      <c r="O20" s="91"/>
      <c r="P20" s="62">
        <f t="shared" si="3"/>
        <v>6032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11022</v>
      </c>
      <c r="K21" s="79"/>
      <c r="L21" s="80">
        <f t="shared" si="1"/>
        <v>5511</v>
      </c>
      <c r="M21" s="81"/>
      <c r="N21" s="70">
        <f t="shared" si="2"/>
        <v>12760</v>
      </c>
      <c r="O21" s="79"/>
      <c r="P21" s="74">
        <f t="shared" si="3"/>
        <v>6380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11823.6</v>
      </c>
      <c r="K22" s="91"/>
      <c r="L22" s="92">
        <f t="shared" si="1"/>
        <v>5911.8</v>
      </c>
      <c r="M22" s="93"/>
      <c r="N22" s="58">
        <f t="shared" si="2"/>
        <v>13687.999999999998</v>
      </c>
      <c r="O22" s="91"/>
      <c r="P22" s="62">
        <f t="shared" si="3"/>
        <v>6843.9999999999991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12625.199999999999</v>
      </c>
      <c r="K23" s="79"/>
      <c r="L23" s="80">
        <f t="shared" si="1"/>
        <v>6312.5999999999995</v>
      </c>
      <c r="M23" s="81"/>
      <c r="N23" s="70">
        <f t="shared" si="2"/>
        <v>14615.999999999998</v>
      </c>
      <c r="O23" s="79"/>
      <c r="P23" s="74">
        <f t="shared" si="3"/>
        <v>7307.9999999999991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13426.8</v>
      </c>
      <c r="K24" s="107"/>
      <c r="L24" s="108">
        <f t="shared" si="1"/>
        <v>6713.4</v>
      </c>
      <c r="M24" s="109"/>
      <c r="N24" s="58">
        <f t="shared" si="2"/>
        <v>15543.999999999998</v>
      </c>
      <c r="O24" s="107"/>
      <c r="P24" s="62">
        <f t="shared" si="3"/>
        <v>7771.9999999999991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14228.4</v>
      </c>
      <c r="K25" s="117"/>
      <c r="L25" s="118">
        <f t="shared" si="1"/>
        <v>7114.2</v>
      </c>
      <c r="M25" s="119"/>
      <c r="N25" s="70">
        <f t="shared" si="2"/>
        <v>16472</v>
      </c>
      <c r="O25" s="117"/>
      <c r="P25" s="74">
        <f t="shared" si="3"/>
        <v>8236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15030</v>
      </c>
      <c r="K26" s="107"/>
      <c r="L26" s="108">
        <f t="shared" si="1"/>
        <v>7515</v>
      </c>
      <c r="M26" s="109"/>
      <c r="N26" s="58">
        <f t="shared" si="2"/>
        <v>17400</v>
      </c>
      <c r="O26" s="107"/>
      <c r="P26" s="62">
        <f t="shared" si="3"/>
        <v>8700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16032</v>
      </c>
      <c r="K27" s="117"/>
      <c r="L27" s="118">
        <f t="shared" si="1"/>
        <v>8016</v>
      </c>
      <c r="M27" s="119"/>
      <c r="N27" s="70">
        <f t="shared" si="2"/>
        <v>18560</v>
      </c>
      <c r="O27" s="117"/>
      <c r="P27" s="74">
        <f t="shared" si="3"/>
        <v>9280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17034</v>
      </c>
      <c r="K28" s="107"/>
      <c r="L28" s="108">
        <f t="shared" si="1"/>
        <v>8517</v>
      </c>
      <c r="M28" s="109"/>
      <c r="N28" s="58">
        <f t="shared" si="2"/>
        <v>19720</v>
      </c>
      <c r="O28" s="107"/>
      <c r="P28" s="62">
        <f t="shared" si="3"/>
        <v>9860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18036</v>
      </c>
      <c r="K29" s="117"/>
      <c r="L29" s="118">
        <f t="shared" si="1"/>
        <v>9018</v>
      </c>
      <c r="M29" s="119"/>
      <c r="N29" s="70">
        <f t="shared" si="2"/>
        <v>20880</v>
      </c>
      <c r="O29" s="117"/>
      <c r="P29" s="74">
        <f t="shared" si="3"/>
        <v>10440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19038</v>
      </c>
      <c r="K30" s="107"/>
      <c r="L30" s="108">
        <f t="shared" si="1"/>
        <v>9519</v>
      </c>
      <c r="M30" s="109"/>
      <c r="N30" s="58">
        <f t="shared" si="2"/>
        <v>22040</v>
      </c>
      <c r="O30" s="107"/>
      <c r="P30" s="62">
        <f t="shared" si="3"/>
        <v>11020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20040</v>
      </c>
      <c r="K31" s="124"/>
      <c r="L31" s="125">
        <f t="shared" si="1"/>
        <v>10020</v>
      </c>
      <c r="M31" s="119"/>
      <c r="N31" s="70">
        <f t="shared" si="2"/>
        <v>23200</v>
      </c>
      <c r="O31" s="117"/>
      <c r="P31" s="74">
        <f t="shared" si="3"/>
        <v>11600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22044</v>
      </c>
      <c r="K32" s="126"/>
      <c r="L32" s="127">
        <f t="shared" si="1"/>
        <v>11022</v>
      </c>
      <c r="M32" s="109"/>
      <c r="N32" s="58">
        <f t="shared" si="2"/>
        <v>25520</v>
      </c>
      <c r="O32" s="107"/>
      <c r="P32" s="62">
        <f t="shared" si="3"/>
        <v>12760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24048</v>
      </c>
      <c r="K33" s="124"/>
      <c r="L33" s="125">
        <f t="shared" si="1"/>
        <v>12024</v>
      </c>
      <c r="M33" s="119"/>
      <c r="N33" s="70">
        <f t="shared" si="2"/>
        <v>27839.999999999996</v>
      </c>
      <c r="O33" s="117"/>
      <c r="P33" s="74">
        <f t="shared" si="3"/>
        <v>13919.999999999998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26052</v>
      </c>
      <c r="K34" s="126"/>
      <c r="L34" s="127">
        <f t="shared" si="1"/>
        <v>13026</v>
      </c>
      <c r="M34" s="109"/>
      <c r="N34" s="58">
        <f t="shared" si="2"/>
        <v>30159.999999999996</v>
      </c>
      <c r="O34" s="107"/>
      <c r="P34" s="62">
        <f t="shared" si="3"/>
        <v>15079.999999999998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28056</v>
      </c>
      <c r="K35" s="124"/>
      <c r="L35" s="125">
        <f t="shared" si="1"/>
        <v>14028</v>
      </c>
      <c r="M35" s="119"/>
      <c r="N35" s="70">
        <f t="shared" si="2"/>
        <v>32479.999999999996</v>
      </c>
      <c r="O35" s="117"/>
      <c r="P35" s="74">
        <f t="shared" si="3"/>
        <v>16239.999999999998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30060</v>
      </c>
      <c r="K36" s="126"/>
      <c r="L36" s="127">
        <f t="shared" si="1"/>
        <v>15030</v>
      </c>
      <c r="M36" s="109"/>
      <c r="N36" s="58">
        <f t="shared" si="2"/>
        <v>34800</v>
      </c>
      <c r="O36" s="107"/>
      <c r="P36" s="62">
        <f t="shared" si="3"/>
        <v>17400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32064</v>
      </c>
      <c r="K37" s="124"/>
      <c r="L37" s="125">
        <f t="shared" si="1"/>
        <v>16032</v>
      </c>
      <c r="M37" s="119"/>
      <c r="N37" s="70">
        <f t="shared" si="2"/>
        <v>37120</v>
      </c>
      <c r="O37" s="117"/>
      <c r="P37" s="74">
        <f t="shared" si="3"/>
        <v>18560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34068</v>
      </c>
      <c r="K38" s="126"/>
      <c r="L38" s="127">
        <f t="shared" si="1"/>
        <v>17034</v>
      </c>
      <c r="M38" s="109"/>
      <c r="N38" s="58">
        <f t="shared" si="2"/>
        <v>39440</v>
      </c>
      <c r="O38" s="107"/>
      <c r="P38" s="62">
        <f t="shared" si="3"/>
        <v>19720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36072</v>
      </c>
      <c r="K39" s="124"/>
      <c r="L39" s="125">
        <f t="shared" si="1"/>
        <v>18036</v>
      </c>
      <c r="M39" s="119"/>
      <c r="N39" s="70">
        <f t="shared" si="2"/>
        <v>41760</v>
      </c>
      <c r="O39" s="117"/>
      <c r="P39" s="74">
        <f t="shared" si="3"/>
        <v>20880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38076</v>
      </c>
      <c r="K40" s="126"/>
      <c r="L40" s="127">
        <f t="shared" si="1"/>
        <v>19038</v>
      </c>
      <c r="M40" s="109"/>
      <c r="N40" s="58">
        <f t="shared" si="2"/>
        <v>44080</v>
      </c>
      <c r="O40" s="107"/>
      <c r="P40" s="62">
        <f t="shared" si="3"/>
        <v>22040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41082</v>
      </c>
      <c r="K41" s="124"/>
      <c r="L41" s="125">
        <f t="shared" si="1"/>
        <v>20541</v>
      </c>
      <c r="M41" s="119"/>
      <c r="N41" s="70">
        <f t="shared" si="2"/>
        <v>47560</v>
      </c>
      <c r="O41" s="117"/>
      <c r="P41" s="74">
        <f t="shared" si="3"/>
        <v>23780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44088</v>
      </c>
      <c r="K42" s="126"/>
      <c r="L42" s="127">
        <f t="shared" si="1"/>
        <v>22044</v>
      </c>
      <c r="M42" s="109"/>
      <c r="N42" s="58">
        <f t="shared" si="2"/>
        <v>51040</v>
      </c>
      <c r="O42" s="107"/>
      <c r="P42" s="62">
        <f t="shared" si="3"/>
        <v>25520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47094</v>
      </c>
      <c r="K43" s="124"/>
      <c r="L43" s="125">
        <f t="shared" si="1"/>
        <v>23547</v>
      </c>
      <c r="M43" s="119"/>
      <c r="N43" s="70">
        <f t="shared" si="2"/>
        <v>54519.999999999993</v>
      </c>
      <c r="O43" s="117"/>
      <c r="P43" s="74">
        <f t="shared" si="3"/>
        <v>27259.999999999996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50100</v>
      </c>
      <c r="K44" s="126"/>
      <c r="L44" s="127">
        <f t="shared" si="1"/>
        <v>25050</v>
      </c>
      <c r="M44" s="109"/>
      <c r="N44" s="58">
        <f t="shared" si="2"/>
        <v>57999.999999999993</v>
      </c>
      <c r="O44" s="107"/>
      <c r="P44" s="62">
        <f t="shared" si="3"/>
        <v>28999.999999999996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53106</v>
      </c>
      <c r="K45" s="124"/>
      <c r="L45" s="125">
        <f t="shared" si="1"/>
        <v>26553</v>
      </c>
      <c r="M45" s="119"/>
      <c r="N45" s="70">
        <f t="shared" si="2"/>
        <v>61479.999999999993</v>
      </c>
      <c r="O45" s="117"/>
      <c r="P45" s="74">
        <f t="shared" si="3"/>
        <v>30739.999999999996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56112</v>
      </c>
      <c r="K46" s="126"/>
      <c r="L46" s="127">
        <f t="shared" si="1"/>
        <v>28056</v>
      </c>
      <c r="M46" s="109"/>
      <c r="N46" s="58">
        <f t="shared" si="2"/>
        <v>64959.999999999993</v>
      </c>
      <c r="O46" s="107"/>
      <c r="P46" s="62">
        <f t="shared" si="3"/>
        <v>32479.999999999996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59118</v>
      </c>
      <c r="K47" s="124"/>
      <c r="L47" s="125">
        <f t="shared" si="1"/>
        <v>29559</v>
      </c>
      <c r="M47" s="119"/>
      <c r="N47" s="70">
        <f t="shared" si="2"/>
        <v>68440</v>
      </c>
      <c r="O47" s="117"/>
      <c r="P47" s="74">
        <f t="shared" si="3"/>
        <v>34220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62124</v>
      </c>
      <c r="K48" s="126"/>
      <c r="L48" s="127">
        <f t="shared" si="1"/>
        <v>31062</v>
      </c>
      <c r="M48" s="109"/>
      <c r="N48" s="58">
        <f t="shared" si="2"/>
        <v>71920</v>
      </c>
      <c r="O48" s="107"/>
      <c r="P48" s="62">
        <f t="shared" si="3"/>
        <v>35960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65130</v>
      </c>
      <c r="K49" s="124"/>
      <c r="L49" s="125">
        <f t="shared" si="1"/>
        <v>32565</v>
      </c>
      <c r="M49" s="119"/>
      <c r="N49" s="70">
        <f t="shared" si="2"/>
        <v>75400</v>
      </c>
      <c r="O49" s="117"/>
      <c r="P49" s="74">
        <f t="shared" si="3"/>
        <v>37700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68136</v>
      </c>
      <c r="K50" s="126"/>
      <c r="L50" s="127">
        <f t="shared" si="1"/>
        <v>34068</v>
      </c>
      <c r="M50" s="109"/>
      <c r="N50" s="58">
        <f t="shared" si="2"/>
        <v>78880</v>
      </c>
      <c r="O50" s="107"/>
      <c r="P50" s="62">
        <f t="shared" si="3"/>
        <v>39440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71142</v>
      </c>
      <c r="K51" s="124"/>
      <c r="L51" s="125">
        <f t="shared" si="1"/>
        <v>35571</v>
      </c>
      <c r="M51" s="119"/>
      <c r="N51" s="70">
        <f t="shared" si="2"/>
        <v>82360</v>
      </c>
      <c r="O51" s="117"/>
      <c r="P51" s="74">
        <f t="shared" si="3"/>
        <v>41180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75150</v>
      </c>
      <c r="K52" s="126"/>
      <c r="L52" s="127">
        <f t="shared" si="1"/>
        <v>37575</v>
      </c>
      <c r="M52" s="109"/>
      <c r="N52" s="58">
        <f t="shared" si="2"/>
        <v>87000</v>
      </c>
      <c r="O52" s="107"/>
      <c r="P52" s="62">
        <f t="shared" si="3"/>
        <v>43500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79158</v>
      </c>
      <c r="K53" s="124"/>
      <c r="L53" s="125">
        <f t="shared" si="1"/>
        <v>39579</v>
      </c>
      <c r="M53" s="119"/>
      <c r="N53" s="70">
        <f t="shared" si="2"/>
        <v>91640</v>
      </c>
      <c r="O53" s="117"/>
      <c r="P53" s="74">
        <f t="shared" si="3"/>
        <v>45820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83166</v>
      </c>
      <c r="K54" s="126"/>
      <c r="L54" s="127">
        <f t="shared" si="1"/>
        <v>41583</v>
      </c>
      <c r="M54" s="109"/>
      <c r="N54" s="58">
        <f t="shared" si="2"/>
        <v>96280</v>
      </c>
      <c r="O54" s="107"/>
      <c r="P54" s="62">
        <f t="shared" si="3"/>
        <v>48140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88176</v>
      </c>
      <c r="K55" s="43"/>
      <c r="L55" s="145">
        <f t="shared" si="1"/>
        <v>44088</v>
      </c>
      <c r="M55" s="146"/>
      <c r="N55" s="70">
        <f t="shared" si="2"/>
        <v>102080</v>
      </c>
      <c r="O55" s="147"/>
      <c r="P55" s="74">
        <f t="shared" si="3"/>
        <v>51040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93186</v>
      </c>
      <c r="K56" s="56"/>
      <c r="L56" s="149">
        <f t="shared" si="1"/>
        <v>46593</v>
      </c>
      <c r="M56" s="93"/>
      <c r="N56" s="58">
        <f t="shared" si="2"/>
        <v>107879.99999999999</v>
      </c>
      <c r="O56" s="91"/>
      <c r="P56" s="62">
        <f t="shared" si="3"/>
        <v>53939.999999999993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98196</v>
      </c>
      <c r="K57" s="79"/>
      <c r="L57" s="80">
        <f t="shared" si="1"/>
        <v>49098</v>
      </c>
      <c r="M57" s="81"/>
      <c r="N57" s="70">
        <f t="shared" si="2"/>
        <v>113679.99999999999</v>
      </c>
      <c r="O57" s="79"/>
      <c r="P57" s="74">
        <f t="shared" si="3"/>
        <v>56839.999999999993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103206</v>
      </c>
      <c r="K58" s="91"/>
      <c r="L58" s="92">
        <f t="shared" si="1"/>
        <v>51603</v>
      </c>
      <c r="M58" s="93"/>
      <c r="N58" s="58">
        <f t="shared" si="2"/>
        <v>119479.99999999999</v>
      </c>
      <c r="O58" s="91"/>
      <c r="P58" s="62">
        <f t="shared" si="3"/>
        <v>59739.999999999993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109218</v>
      </c>
      <c r="K59" s="79"/>
      <c r="L59" s="80">
        <f t="shared" si="1"/>
        <v>54609</v>
      </c>
      <c r="M59" s="81"/>
      <c r="N59" s="70">
        <f t="shared" si="2"/>
        <v>126439.99999999999</v>
      </c>
      <c r="O59" s="79"/>
      <c r="P59" s="74">
        <f t="shared" si="3"/>
        <v>63219.999999999993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115230</v>
      </c>
      <c r="K60" s="91"/>
      <c r="L60" s="92">
        <f t="shared" si="1"/>
        <v>57615</v>
      </c>
      <c r="M60" s="93"/>
      <c r="N60" s="58">
        <f t="shared" si="2"/>
        <v>133400</v>
      </c>
      <c r="O60" s="91"/>
      <c r="P60" s="62">
        <f t="shared" si="3"/>
        <v>66700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121242</v>
      </c>
      <c r="K61" s="162"/>
      <c r="L61" s="163">
        <f t="shared" si="1"/>
        <v>60621</v>
      </c>
      <c r="M61" s="157"/>
      <c r="N61" s="164">
        <f t="shared" si="2"/>
        <v>140360</v>
      </c>
      <c r="O61" s="162"/>
      <c r="P61" s="165">
        <f t="shared" si="3"/>
        <v>70180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89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9.9600000000000008E-2</v>
      </c>
      <c r="K10" s="227"/>
      <c r="L10" s="227"/>
      <c r="M10" s="228"/>
      <c r="N10" s="226">
        <f>VLOOKUP(B5,org!A2:E48,5,FALSE)</f>
        <v>0.1154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5776.8</v>
      </c>
      <c r="K15" s="46"/>
      <c r="L15" s="47">
        <f>J15/2</f>
        <v>2888.4</v>
      </c>
      <c r="M15" s="42"/>
      <c r="N15" s="45">
        <f>C15*$N$10</f>
        <v>6693.2</v>
      </c>
      <c r="O15" s="46"/>
      <c r="P15" s="47">
        <f>N15/2</f>
        <v>3346.6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6772.8</v>
      </c>
      <c r="K16" s="59"/>
      <c r="L16" s="60">
        <f t="shared" ref="L16:L61" si="1">J16/2</f>
        <v>3386.4</v>
      </c>
      <c r="M16" s="61"/>
      <c r="N16" s="58">
        <f t="shared" ref="N16:N61" si="2">C16*$N$10</f>
        <v>7847.2</v>
      </c>
      <c r="O16" s="59"/>
      <c r="P16" s="62">
        <f t="shared" ref="P16:P61" si="3">N16/2</f>
        <v>3923.6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7768.8</v>
      </c>
      <c r="K17" s="71"/>
      <c r="L17" s="72">
        <f t="shared" si="1"/>
        <v>3884.4</v>
      </c>
      <c r="M17" s="73"/>
      <c r="N17" s="70">
        <f t="shared" si="2"/>
        <v>9001.2000000000007</v>
      </c>
      <c r="O17" s="71"/>
      <c r="P17" s="74">
        <f t="shared" si="3"/>
        <v>4500.6000000000004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8764.8000000000011</v>
      </c>
      <c r="K18" s="59"/>
      <c r="L18" s="60">
        <f t="shared" si="1"/>
        <v>4382.4000000000005</v>
      </c>
      <c r="M18" s="61"/>
      <c r="N18" s="58">
        <f>C18*$N$10</f>
        <v>10155.200000000001</v>
      </c>
      <c r="O18" s="59"/>
      <c r="P18" s="62">
        <f t="shared" si="3"/>
        <v>5077.6000000000004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9760.8000000000011</v>
      </c>
      <c r="K19" s="79"/>
      <c r="L19" s="80">
        <f t="shared" si="1"/>
        <v>4880.4000000000005</v>
      </c>
      <c r="M19" s="81"/>
      <c r="N19" s="70">
        <f t="shared" si="2"/>
        <v>11309.2</v>
      </c>
      <c r="O19" s="79"/>
      <c r="P19" s="74">
        <f t="shared" si="3"/>
        <v>5654.6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10358.400000000001</v>
      </c>
      <c r="K20" s="91"/>
      <c r="L20" s="92">
        <f t="shared" si="1"/>
        <v>5179.2000000000007</v>
      </c>
      <c r="M20" s="93"/>
      <c r="N20" s="58">
        <f t="shared" si="2"/>
        <v>12001.6</v>
      </c>
      <c r="O20" s="91"/>
      <c r="P20" s="62">
        <f t="shared" si="3"/>
        <v>6000.8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10956</v>
      </c>
      <c r="K21" s="79"/>
      <c r="L21" s="80">
        <f t="shared" si="1"/>
        <v>5478</v>
      </c>
      <c r="M21" s="81"/>
      <c r="N21" s="70">
        <f t="shared" si="2"/>
        <v>12694</v>
      </c>
      <c r="O21" s="79"/>
      <c r="P21" s="74">
        <f t="shared" si="3"/>
        <v>6347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11752.800000000001</v>
      </c>
      <c r="K22" s="91"/>
      <c r="L22" s="92">
        <f t="shared" si="1"/>
        <v>5876.4000000000005</v>
      </c>
      <c r="M22" s="93"/>
      <c r="N22" s="58">
        <f t="shared" si="2"/>
        <v>13617.2</v>
      </c>
      <c r="O22" s="91"/>
      <c r="P22" s="62">
        <f t="shared" si="3"/>
        <v>6808.6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12549.6</v>
      </c>
      <c r="K23" s="79"/>
      <c r="L23" s="80">
        <f t="shared" si="1"/>
        <v>6274.8</v>
      </c>
      <c r="M23" s="81"/>
      <c r="N23" s="70">
        <f t="shared" si="2"/>
        <v>14540.4</v>
      </c>
      <c r="O23" s="79"/>
      <c r="P23" s="74">
        <f t="shared" si="3"/>
        <v>7270.2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13346.400000000001</v>
      </c>
      <c r="K24" s="107"/>
      <c r="L24" s="108">
        <f t="shared" si="1"/>
        <v>6673.2000000000007</v>
      </c>
      <c r="M24" s="109"/>
      <c r="N24" s="58">
        <f t="shared" si="2"/>
        <v>15463.6</v>
      </c>
      <c r="O24" s="107"/>
      <c r="P24" s="62">
        <f t="shared" si="3"/>
        <v>7731.8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14143.2</v>
      </c>
      <c r="K25" s="117"/>
      <c r="L25" s="118">
        <f t="shared" si="1"/>
        <v>7071.6</v>
      </c>
      <c r="M25" s="119"/>
      <c r="N25" s="70">
        <f t="shared" si="2"/>
        <v>16386.8</v>
      </c>
      <c r="O25" s="117"/>
      <c r="P25" s="74">
        <f t="shared" si="3"/>
        <v>8193.4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14940.000000000002</v>
      </c>
      <c r="K26" s="107"/>
      <c r="L26" s="108">
        <f t="shared" si="1"/>
        <v>7470.0000000000009</v>
      </c>
      <c r="M26" s="109"/>
      <c r="N26" s="58">
        <f t="shared" si="2"/>
        <v>17310</v>
      </c>
      <c r="O26" s="107"/>
      <c r="P26" s="62">
        <f t="shared" si="3"/>
        <v>8655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15936.000000000002</v>
      </c>
      <c r="K27" s="117"/>
      <c r="L27" s="118">
        <f t="shared" si="1"/>
        <v>7968.0000000000009</v>
      </c>
      <c r="M27" s="119"/>
      <c r="N27" s="70">
        <f t="shared" si="2"/>
        <v>18464</v>
      </c>
      <c r="O27" s="117"/>
      <c r="P27" s="74">
        <f t="shared" si="3"/>
        <v>9232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16932</v>
      </c>
      <c r="K28" s="107"/>
      <c r="L28" s="108">
        <f t="shared" si="1"/>
        <v>8466</v>
      </c>
      <c r="M28" s="109"/>
      <c r="N28" s="58">
        <f t="shared" si="2"/>
        <v>19618</v>
      </c>
      <c r="O28" s="107"/>
      <c r="P28" s="62">
        <f t="shared" si="3"/>
        <v>9809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17928</v>
      </c>
      <c r="K29" s="117"/>
      <c r="L29" s="118">
        <f t="shared" si="1"/>
        <v>8964</v>
      </c>
      <c r="M29" s="119"/>
      <c r="N29" s="70">
        <f t="shared" si="2"/>
        <v>20772</v>
      </c>
      <c r="O29" s="117"/>
      <c r="P29" s="74">
        <f t="shared" si="3"/>
        <v>10386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18924</v>
      </c>
      <c r="K30" s="107"/>
      <c r="L30" s="108">
        <f t="shared" si="1"/>
        <v>9462</v>
      </c>
      <c r="M30" s="109"/>
      <c r="N30" s="58">
        <f t="shared" si="2"/>
        <v>21926</v>
      </c>
      <c r="O30" s="107"/>
      <c r="P30" s="62">
        <f t="shared" si="3"/>
        <v>10963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19920</v>
      </c>
      <c r="K31" s="124"/>
      <c r="L31" s="125">
        <f t="shared" si="1"/>
        <v>9960</v>
      </c>
      <c r="M31" s="119"/>
      <c r="N31" s="70">
        <f t="shared" si="2"/>
        <v>23080</v>
      </c>
      <c r="O31" s="117"/>
      <c r="P31" s="74">
        <f t="shared" si="3"/>
        <v>11540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21912</v>
      </c>
      <c r="K32" s="126"/>
      <c r="L32" s="127">
        <f t="shared" si="1"/>
        <v>10956</v>
      </c>
      <c r="M32" s="109"/>
      <c r="N32" s="58">
        <f t="shared" si="2"/>
        <v>25388</v>
      </c>
      <c r="O32" s="107"/>
      <c r="P32" s="62">
        <f t="shared" si="3"/>
        <v>12694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23904.000000000004</v>
      </c>
      <c r="K33" s="124"/>
      <c r="L33" s="125">
        <f t="shared" si="1"/>
        <v>11952.000000000002</v>
      </c>
      <c r="M33" s="119"/>
      <c r="N33" s="70">
        <f t="shared" si="2"/>
        <v>27696</v>
      </c>
      <c r="O33" s="117"/>
      <c r="P33" s="74">
        <f t="shared" si="3"/>
        <v>13848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25896.000000000004</v>
      </c>
      <c r="K34" s="126"/>
      <c r="L34" s="127">
        <f t="shared" si="1"/>
        <v>12948.000000000002</v>
      </c>
      <c r="M34" s="109"/>
      <c r="N34" s="58">
        <f t="shared" si="2"/>
        <v>30004</v>
      </c>
      <c r="O34" s="107"/>
      <c r="P34" s="62">
        <f t="shared" si="3"/>
        <v>15002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27888.000000000004</v>
      </c>
      <c r="K35" s="124"/>
      <c r="L35" s="125">
        <f t="shared" si="1"/>
        <v>13944.000000000002</v>
      </c>
      <c r="M35" s="119"/>
      <c r="N35" s="70">
        <f t="shared" si="2"/>
        <v>32312</v>
      </c>
      <c r="O35" s="117"/>
      <c r="P35" s="74">
        <f t="shared" si="3"/>
        <v>16156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29880.000000000004</v>
      </c>
      <c r="K36" s="126"/>
      <c r="L36" s="127">
        <f t="shared" si="1"/>
        <v>14940.000000000002</v>
      </c>
      <c r="M36" s="109"/>
      <c r="N36" s="58">
        <f t="shared" si="2"/>
        <v>34620</v>
      </c>
      <c r="O36" s="107"/>
      <c r="P36" s="62">
        <f t="shared" si="3"/>
        <v>17310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31872.000000000004</v>
      </c>
      <c r="K37" s="124"/>
      <c r="L37" s="125">
        <f t="shared" si="1"/>
        <v>15936.000000000002</v>
      </c>
      <c r="M37" s="119"/>
      <c r="N37" s="70">
        <f t="shared" si="2"/>
        <v>36928</v>
      </c>
      <c r="O37" s="117"/>
      <c r="P37" s="74">
        <f t="shared" si="3"/>
        <v>18464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33864</v>
      </c>
      <c r="K38" s="126"/>
      <c r="L38" s="127">
        <f t="shared" si="1"/>
        <v>16932</v>
      </c>
      <c r="M38" s="109"/>
      <c r="N38" s="58">
        <f t="shared" si="2"/>
        <v>39236</v>
      </c>
      <c r="O38" s="107"/>
      <c r="P38" s="62">
        <f t="shared" si="3"/>
        <v>19618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35856</v>
      </c>
      <c r="K39" s="124"/>
      <c r="L39" s="125">
        <f t="shared" si="1"/>
        <v>17928</v>
      </c>
      <c r="M39" s="119"/>
      <c r="N39" s="70">
        <f t="shared" si="2"/>
        <v>41544</v>
      </c>
      <c r="O39" s="117"/>
      <c r="P39" s="74">
        <f t="shared" si="3"/>
        <v>20772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37848</v>
      </c>
      <c r="K40" s="126"/>
      <c r="L40" s="127">
        <f t="shared" si="1"/>
        <v>18924</v>
      </c>
      <c r="M40" s="109"/>
      <c r="N40" s="58">
        <f t="shared" si="2"/>
        <v>43852</v>
      </c>
      <c r="O40" s="107"/>
      <c r="P40" s="62">
        <f t="shared" si="3"/>
        <v>21926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40836</v>
      </c>
      <c r="K41" s="124"/>
      <c r="L41" s="125">
        <f t="shared" si="1"/>
        <v>20418</v>
      </c>
      <c r="M41" s="119"/>
      <c r="N41" s="70">
        <f t="shared" si="2"/>
        <v>47314</v>
      </c>
      <c r="O41" s="117"/>
      <c r="P41" s="74">
        <f t="shared" si="3"/>
        <v>23657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43824</v>
      </c>
      <c r="K42" s="126"/>
      <c r="L42" s="127">
        <f t="shared" si="1"/>
        <v>21912</v>
      </c>
      <c r="M42" s="109"/>
      <c r="N42" s="58">
        <f t="shared" si="2"/>
        <v>50776</v>
      </c>
      <c r="O42" s="107"/>
      <c r="P42" s="62">
        <f t="shared" si="3"/>
        <v>25388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46812.000000000007</v>
      </c>
      <c r="K43" s="124"/>
      <c r="L43" s="125">
        <f t="shared" si="1"/>
        <v>23406.000000000004</v>
      </c>
      <c r="M43" s="119"/>
      <c r="N43" s="70">
        <f t="shared" si="2"/>
        <v>54238</v>
      </c>
      <c r="O43" s="117"/>
      <c r="P43" s="74">
        <f t="shared" si="3"/>
        <v>27119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49800.000000000007</v>
      </c>
      <c r="K44" s="126"/>
      <c r="L44" s="127">
        <f t="shared" si="1"/>
        <v>24900.000000000004</v>
      </c>
      <c r="M44" s="109"/>
      <c r="N44" s="58">
        <f t="shared" si="2"/>
        <v>57700</v>
      </c>
      <c r="O44" s="107"/>
      <c r="P44" s="62">
        <f t="shared" si="3"/>
        <v>28850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52788.000000000007</v>
      </c>
      <c r="K45" s="124"/>
      <c r="L45" s="125">
        <f t="shared" si="1"/>
        <v>26394.000000000004</v>
      </c>
      <c r="M45" s="119"/>
      <c r="N45" s="70">
        <f t="shared" si="2"/>
        <v>61162</v>
      </c>
      <c r="O45" s="117"/>
      <c r="P45" s="74">
        <f t="shared" si="3"/>
        <v>30581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55776.000000000007</v>
      </c>
      <c r="K46" s="126"/>
      <c r="L46" s="127">
        <f t="shared" si="1"/>
        <v>27888.000000000004</v>
      </c>
      <c r="M46" s="109"/>
      <c r="N46" s="58">
        <f t="shared" si="2"/>
        <v>64624</v>
      </c>
      <c r="O46" s="107"/>
      <c r="P46" s="62">
        <f t="shared" si="3"/>
        <v>32312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58764.000000000007</v>
      </c>
      <c r="K47" s="124"/>
      <c r="L47" s="125">
        <f t="shared" si="1"/>
        <v>29382.000000000004</v>
      </c>
      <c r="M47" s="119"/>
      <c r="N47" s="70">
        <f t="shared" si="2"/>
        <v>68086</v>
      </c>
      <c r="O47" s="117"/>
      <c r="P47" s="74">
        <f t="shared" si="3"/>
        <v>34043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61752.000000000007</v>
      </c>
      <c r="K48" s="126"/>
      <c r="L48" s="127">
        <f t="shared" si="1"/>
        <v>30876.000000000004</v>
      </c>
      <c r="M48" s="109"/>
      <c r="N48" s="58">
        <f t="shared" si="2"/>
        <v>71548</v>
      </c>
      <c r="O48" s="107"/>
      <c r="P48" s="62">
        <f t="shared" si="3"/>
        <v>35774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64740.000000000007</v>
      </c>
      <c r="K49" s="124"/>
      <c r="L49" s="125">
        <f t="shared" si="1"/>
        <v>32370.000000000004</v>
      </c>
      <c r="M49" s="119"/>
      <c r="N49" s="70">
        <f t="shared" si="2"/>
        <v>75010</v>
      </c>
      <c r="O49" s="117"/>
      <c r="P49" s="74">
        <f t="shared" si="3"/>
        <v>37505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67728</v>
      </c>
      <c r="K50" s="126"/>
      <c r="L50" s="127">
        <f t="shared" si="1"/>
        <v>33864</v>
      </c>
      <c r="M50" s="109"/>
      <c r="N50" s="58">
        <f t="shared" si="2"/>
        <v>78472</v>
      </c>
      <c r="O50" s="107"/>
      <c r="P50" s="62">
        <f t="shared" si="3"/>
        <v>39236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70716</v>
      </c>
      <c r="K51" s="124"/>
      <c r="L51" s="125">
        <f t="shared" si="1"/>
        <v>35358</v>
      </c>
      <c r="M51" s="119"/>
      <c r="N51" s="70">
        <f t="shared" si="2"/>
        <v>81934</v>
      </c>
      <c r="O51" s="117"/>
      <c r="P51" s="74">
        <f t="shared" si="3"/>
        <v>40967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74700</v>
      </c>
      <c r="K52" s="126"/>
      <c r="L52" s="127">
        <f t="shared" si="1"/>
        <v>37350</v>
      </c>
      <c r="M52" s="109"/>
      <c r="N52" s="58">
        <f t="shared" si="2"/>
        <v>86550</v>
      </c>
      <c r="O52" s="107"/>
      <c r="P52" s="62">
        <f t="shared" si="3"/>
        <v>43275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78684</v>
      </c>
      <c r="K53" s="124"/>
      <c r="L53" s="125">
        <f t="shared" si="1"/>
        <v>39342</v>
      </c>
      <c r="M53" s="119"/>
      <c r="N53" s="70">
        <f t="shared" si="2"/>
        <v>91166</v>
      </c>
      <c r="O53" s="117"/>
      <c r="P53" s="74">
        <f t="shared" si="3"/>
        <v>45583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82668</v>
      </c>
      <c r="K54" s="126"/>
      <c r="L54" s="127">
        <f t="shared" si="1"/>
        <v>41334</v>
      </c>
      <c r="M54" s="109"/>
      <c r="N54" s="58">
        <f t="shared" si="2"/>
        <v>95782</v>
      </c>
      <c r="O54" s="107"/>
      <c r="P54" s="62">
        <f t="shared" si="3"/>
        <v>47891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87648</v>
      </c>
      <c r="K55" s="43"/>
      <c r="L55" s="145">
        <f t="shared" si="1"/>
        <v>43824</v>
      </c>
      <c r="M55" s="146"/>
      <c r="N55" s="70">
        <f t="shared" si="2"/>
        <v>101552</v>
      </c>
      <c r="O55" s="147"/>
      <c r="P55" s="74">
        <f t="shared" si="3"/>
        <v>50776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92628.000000000015</v>
      </c>
      <c r="K56" s="56"/>
      <c r="L56" s="149">
        <f t="shared" si="1"/>
        <v>46314.000000000007</v>
      </c>
      <c r="M56" s="93"/>
      <c r="N56" s="58">
        <f t="shared" si="2"/>
        <v>107322</v>
      </c>
      <c r="O56" s="91"/>
      <c r="P56" s="62">
        <f t="shared" si="3"/>
        <v>53661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97608.000000000015</v>
      </c>
      <c r="K57" s="79"/>
      <c r="L57" s="80">
        <f t="shared" si="1"/>
        <v>48804.000000000007</v>
      </c>
      <c r="M57" s="81"/>
      <c r="N57" s="70">
        <f t="shared" si="2"/>
        <v>113092</v>
      </c>
      <c r="O57" s="79"/>
      <c r="P57" s="74">
        <f t="shared" si="3"/>
        <v>56546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102588.00000000001</v>
      </c>
      <c r="K58" s="91"/>
      <c r="L58" s="92">
        <f t="shared" si="1"/>
        <v>51294.000000000007</v>
      </c>
      <c r="M58" s="93"/>
      <c r="N58" s="58">
        <f t="shared" si="2"/>
        <v>118862</v>
      </c>
      <c r="O58" s="91"/>
      <c r="P58" s="62">
        <f t="shared" si="3"/>
        <v>59431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108564.00000000001</v>
      </c>
      <c r="K59" s="79"/>
      <c r="L59" s="80">
        <f t="shared" si="1"/>
        <v>54282.000000000007</v>
      </c>
      <c r="M59" s="81"/>
      <c r="N59" s="70">
        <f t="shared" si="2"/>
        <v>125786</v>
      </c>
      <c r="O59" s="79"/>
      <c r="P59" s="74">
        <f t="shared" si="3"/>
        <v>62893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114540.00000000001</v>
      </c>
      <c r="K60" s="91"/>
      <c r="L60" s="92">
        <f t="shared" si="1"/>
        <v>57270.000000000007</v>
      </c>
      <c r="M60" s="93"/>
      <c r="N60" s="58">
        <f t="shared" si="2"/>
        <v>132710</v>
      </c>
      <c r="O60" s="91"/>
      <c r="P60" s="62">
        <f t="shared" si="3"/>
        <v>66355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120516.00000000001</v>
      </c>
      <c r="K61" s="162"/>
      <c r="L61" s="163">
        <f t="shared" si="1"/>
        <v>60258.000000000007</v>
      </c>
      <c r="M61" s="157"/>
      <c r="N61" s="164">
        <f t="shared" si="2"/>
        <v>139634</v>
      </c>
      <c r="O61" s="162"/>
      <c r="P61" s="165">
        <f t="shared" si="3"/>
        <v>69817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9.9600000000000008E-2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63:Z63"/>
    <mergeCell ref="A87:Q87"/>
    <mergeCell ref="R6:Y6"/>
    <mergeCell ref="P12:Q13"/>
    <mergeCell ref="N7:Q9"/>
    <mergeCell ref="E12:F13"/>
    <mergeCell ref="R7:U9"/>
    <mergeCell ref="V7:Y9"/>
    <mergeCell ref="J10:M11"/>
    <mergeCell ref="N10:Q11"/>
    <mergeCell ref="R10:U11"/>
    <mergeCell ref="T12:U13"/>
    <mergeCell ref="V12:W13"/>
    <mergeCell ref="B3:X4"/>
    <mergeCell ref="J12:K13"/>
    <mergeCell ref="L12:M13"/>
    <mergeCell ref="A86:Y86"/>
    <mergeCell ref="V10:Y11"/>
    <mergeCell ref="N12:O13"/>
    <mergeCell ref="R49:Y61"/>
    <mergeCell ref="A69:Y69"/>
    <mergeCell ref="B1:Y2"/>
    <mergeCell ref="B5:Q5"/>
    <mergeCell ref="B6:F11"/>
    <mergeCell ref="G6:I13"/>
    <mergeCell ref="J6:Q6"/>
    <mergeCell ref="J7:M9"/>
    <mergeCell ref="R12:S13"/>
    <mergeCell ref="X12:Y13"/>
    <mergeCell ref="B12:B13"/>
    <mergeCell ref="C12:D13"/>
    <mergeCell ref="A73:Y73"/>
    <mergeCell ref="A74:Y74"/>
    <mergeCell ref="A65:Y65"/>
    <mergeCell ref="A66:Y66"/>
    <mergeCell ref="A67:Y67"/>
    <mergeCell ref="A72:Q72"/>
    <mergeCell ref="A77:X77"/>
    <mergeCell ref="A85:Y85"/>
    <mergeCell ref="A75:Y75"/>
    <mergeCell ref="A76:Q76"/>
    <mergeCell ref="A78:X78"/>
    <mergeCell ref="A80:Q80"/>
    <mergeCell ref="A81:V81"/>
    <mergeCell ref="A82:Y82"/>
    <mergeCell ref="A84:V84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9.9600000000000008E-2</v>
      </c>
      <c r="K10" s="227"/>
      <c r="L10" s="227"/>
      <c r="M10" s="228"/>
      <c r="N10" s="226">
        <f>VLOOKUP(B5,org!A2:E48,5,FALSE)</f>
        <v>0.1154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5776.8</v>
      </c>
      <c r="K15" s="46"/>
      <c r="L15" s="47">
        <f>J15/2</f>
        <v>2888.4</v>
      </c>
      <c r="M15" s="42"/>
      <c r="N15" s="45">
        <f>C15*$N$10</f>
        <v>6693.2</v>
      </c>
      <c r="O15" s="46"/>
      <c r="P15" s="47">
        <f>N15/2</f>
        <v>3346.6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6772.8</v>
      </c>
      <c r="K16" s="59"/>
      <c r="L16" s="60">
        <f t="shared" ref="L16:L61" si="1">J16/2</f>
        <v>3386.4</v>
      </c>
      <c r="M16" s="61"/>
      <c r="N16" s="58">
        <f t="shared" ref="N16:N61" si="2">C16*$N$10</f>
        <v>7847.2</v>
      </c>
      <c r="O16" s="59"/>
      <c r="P16" s="62">
        <f t="shared" ref="P16:P61" si="3">N16/2</f>
        <v>3923.6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7768.8</v>
      </c>
      <c r="K17" s="71"/>
      <c r="L17" s="72">
        <f t="shared" si="1"/>
        <v>3884.4</v>
      </c>
      <c r="M17" s="73"/>
      <c r="N17" s="70">
        <f t="shared" si="2"/>
        <v>9001.2000000000007</v>
      </c>
      <c r="O17" s="71"/>
      <c r="P17" s="74">
        <f t="shared" si="3"/>
        <v>4500.6000000000004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8764.8000000000011</v>
      </c>
      <c r="K18" s="59"/>
      <c r="L18" s="60">
        <f t="shared" si="1"/>
        <v>4382.4000000000005</v>
      </c>
      <c r="M18" s="61"/>
      <c r="N18" s="58">
        <f>C18*$N$10</f>
        <v>10155.200000000001</v>
      </c>
      <c r="O18" s="59"/>
      <c r="P18" s="62">
        <f t="shared" si="3"/>
        <v>5077.6000000000004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9760.8000000000011</v>
      </c>
      <c r="K19" s="79"/>
      <c r="L19" s="80">
        <f t="shared" si="1"/>
        <v>4880.4000000000005</v>
      </c>
      <c r="M19" s="81"/>
      <c r="N19" s="70">
        <f t="shared" si="2"/>
        <v>11309.2</v>
      </c>
      <c r="O19" s="79"/>
      <c r="P19" s="74">
        <f t="shared" si="3"/>
        <v>5654.6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10358.400000000001</v>
      </c>
      <c r="K20" s="91"/>
      <c r="L20" s="92">
        <f t="shared" si="1"/>
        <v>5179.2000000000007</v>
      </c>
      <c r="M20" s="93"/>
      <c r="N20" s="58">
        <f t="shared" si="2"/>
        <v>12001.6</v>
      </c>
      <c r="O20" s="91"/>
      <c r="P20" s="62">
        <f t="shared" si="3"/>
        <v>6000.8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10956</v>
      </c>
      <c r="K21" s="79"/>
      <c r="L21" s="80">
        <f t="shared" si="1"/>
        <v>5478</v>
      </c>
      <c r="M21" s="81"/>
      <c r="N21" s="70">
        <f t="shared" si="2"/>
        <v>12694</v>
      </c>
      <c r="O21" s="79"/>
      <c r="P21" s="74">
        <f t="shared" si="3"/>
        <v>6347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11752.800000000001</v>
      </c>
      <c r="K22" s="91"/>
      <c r="L22" s="92">
        <f t="shared" si="1"/>
        <v>5876.4000000000005</v>
      </c>
      <c r="M22" s="93"/>
      <c r="N22" s="58">
        <f t="shared" si="2"/>
        <v>13617.2</v>
      </c>
      <c r="O22" s="91"/>
      <c r="P22" s="62">
        <f t="shared" si="3"/>
        <v>6808.6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12549.6</v>
      </c>
      <c r="K23" s="79"/>
      <c r="L23" s="80">
        <f t="shared" si="1"/>
        <v>6274.8</v>
      </c>
      <c r="M23" s="81"/>
      <c r="N23" s="70">
        <f t="shared" si="2"/>
        <v>14540.4</v>
      </c>
      <c r="O23" s="79"/>
      <c r="P23" s="74">
        <f t="shared" si="3"/>
        <v>7270.2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13346.400000000001</v>
      </c>
      <c r="K24" s="107"/>
      <c r="L24" s="108">
        <f t="shared" si="1"/>
        <v>6673.2000000000007</v>
      </c>
      <c r="M24" s="109"/>
      <c r="N24" s="58">
        <f t="shared" si="2"/>
        <v>15463.6</v>
      </c>
      <c r="O24" s="107"/>
      <c r="P24" s="62">
        <f t="shared" si="3"/>
        <v>7731.8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14143.2</v>
      </c>
      <c r="K25" s="117"/>
      <c r="L25" s="118">
        <f t="shared" si="1"/>
        <v>7071.6</v>
      </c>
      <c r="M25" s="119"/>
      <c r="N25" s="70">
        <f t="shared" si="2"/>
        <v>16386.8</v>
      </c>
      <c r="O25" s="117"/>
      <c r="P25" s="74">
        <f t="shared" si="3"/>
        <v>8193.4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14940.000000000002</v>
      </c>
      <c r="K26" s="107"/>
      <c r="L26" s="108">
        <f t="shared" si="1"/>
        <v>7470.0000000000009</v>
      </c>
      <c r="M26" s="109"/>
      <c r="N26" s="58">
        <f t="shared" si="2"/>
        <v>17310</v>
      </c>
      <c r="O26" s="107"/>
      <c r="P26" s="62">
        <f t="shared" si="3"/>
        <v>8655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15936.000000000002</v>
      </c>
      <c r="K27" s="117"/>
      <c r="L27" s="118">
        <f t="shared" si="1"/>
        <v>7968.0000000000009</v>
      </c>
      <c r="M27" s="119"/>
      <c r="N27" s="70">
        <f t="shared" si="2"/>
        <v>18464</v>
      </c>
      <c r="O27" s="117"/>
      <c r="P27" s="74">
        <f t="shared" si="3"/>
        <v>9232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16932</v>
      </c>
      <c r="K28" s="107"/>
      <c r="L28" s="108">
        <f t="shared" si="1"/>
        <v>8466</v>
      </c>
      <c r="M28" s="109"/>
      <c r="N28" s="58">
        <f t="shared" si="2"/>
        <v>19618</v>
      </c>
      <c r="O28" s="107"/>
      <c r="P28" s="62">
        <f t="shared" si="3"/>
        <v>9809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17928</v>
      </c>
      <c r="K29" s="117"/>
      <c r="L29" s="118">
        <f t="shared" si="1"/>
        <v>8964</v>
      </c>
      <c r="M29" s="119"/>
      <c r="N29" s="70">
        <f t="shared" si="2"/>
        <v>20772</v>
      </c>
      <c r="O29" s="117"/>
      <c r="P29" s="74">
        <f t="shared" si="3"/>
        <v>10386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18924</v>
      </c>
      <c r="K30" s="107"/>
      <c r="L30" s="108">
        <f t="shared" si="1"/>
        <v>9462</v>
      </c>
      <c r="M30" s="109"/>
      <c r="N30" s="58">
        <f t="shared" si="2"/>
        <v>21926</v>
      </c>
      <c r="O30" s="107"/>
      <c r="P30" s="62">
        <f t="shared" si="3"/>
        <v>10963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19920</v>
      </c>
      <c r="K31" s="124"/>
      <c r="L31" s="125">
        <f t="shared" si="1"/>
        <v>9960</v>
      </c>
      <c r="M31" s="119"/>
      <c r="N31" s="70">
        <f t="shared" si="2"/>
        <v>23080</v>
      </c>
      <c r="O31" s="117"/>
      <c r="P31" s="74">
        <f t="shared" si="3"/>
        <v>11540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21912</v>
      </c>
      <c r="K32" s="126"/>
      <c r="L32" s="127">
        <f t="shared" si="1"/>
        <v>10956</v>
      </c>
      <c r="M32" s="109"/>
      <c r="N32" s="58">
        <f t="shared" si="2"/>
        <v>25388</v>
      </c>
      <c r="O32" s="107"/>
      <c r="P32" s="62">
        <f t="shared" si="3"/>
        <v>12694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23904.000000000004</v>
      </c>
      <c r="K33" s="124"/>
      <c r="L33" s="125">
        <f t="shared" si="1"/>
        <v>11952.000000000002</v>
      </c>
      <c r="M33" s="119"/>
      <c r="N33" s="70">
        <f t="shared" si="2"/>
        <v>27696</v>
      </c>
      <c r="O33" s="117"/>
      <c r="P33" s="74">
        <f t="shared" si="3"/>
        <v>13848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25896.000000000004</v>
      </c>
      <c r="K34" s="126"/>
      <c r="L34" s="127">
        <f t="shared" si="1"/>
        <v>12948.000000000002</v>
      </c>
      <c r="M34" s="109"/>
      <c r="N34" s="58">
        <f t="shared" si="2"/>
        <v>30004</v>
      </c>
      <c r="O34" s="107"/>
      <c r="P34" s="62">
        <f t="shared" si="3"/>
        <v>15002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27888.000000000004</v>
      </c>
      <c r="K35" s="124"/>
      <c r="L35" s="125">
        <f t="shared" si="1"/>
        <v>13944.000000000002</v>
      </c>
      <c r="M35" s="119"/>
      <c r="N35" s="70">
        <f t="shared" si="2"/>
        <v>32312</v>
      </c>
      <c r="O35" s="117"/>
      <c r="P35" s="74">
        <f t="shared" si="3"/>
        <v>16156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29880.000000000004</v>
      </c>
      <c r="K36" s="126"/>
      <c r="L36" s="127">
        <f t="shared" si="1"/>
        <v>14940.000000000002</v>
      </c>
      <c r="M36" s="109"/>
      <c r="N36" s="58">
        <f t="shared" si="2"/>
        <v>34620</v>
      </c>
      <c r="O36" s="107"/>
      <c r="P36" s="62">
        <f t="shared" si="3"/>
        <v>17310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31872.000000000004</v>
      </c>
      <c r="K37" s="124"/>
      <c r="L37" s="125">
        <f t="shared" si="1"/>
        <v>15936.000000000002</v>
      </c>
      <c r="M37" s="119"/>
      <c r="N37" s="70">
        <f t="shared" si="2"/>
        <v>36928</v>
      </c>
      <c r="O37" s="117"/>
      <c r="P37" s="74">
        <f t="shared" si="3"/>
        <v>18464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33864</v>
      </c>
      <c r="K38" s="126"/>
      <c r="L38" s="127">
        <f t="shared" si="1"/>
        <v>16932</v>
      </c>
      <c r="M38" s="109"/>
      <c r="N38" s="58">
        <f t="shared" si="2"/>
        <v>39236</v>
      </c>
      <c r="O38" s="107"/>
      <c r="P38" s="62">
        <f t="shared" si="3"/>
        <v>19618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35856</v>
      </c>
      <c r="K39" s="124"/>
      <c r="L39" s="125">
        <f t="shared" si="1"/>
        <v>17928</v>
      </c>
      <c r="M39" s="119"/>
      <c r="N39" s="70">
        <f t="shared" si="2"/>
        <v>41544</v>
      </c>
      <c r="O39" s="117"/>
      <c r="P39" s="74">
        <f t="shared" si="3"/>
        <v>20772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37848</v>
      </c>
      <c r="K40" s="126"/>
      <c r="L40" s="127">
        <f t="shared" si="1"/>
        <v>18924</v>
      </c>
      <c r="M40" s="109"/>
      <c r="N40" s="58">
        <f t="shared" si="2"/>
        <v>43852</v>
      </c>
      <c r="O40" s="107"/>
      <c r="P40" s="62">
        <f t="shared" si="3"/>
        <v>21926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40836</v>
      </c>
      <c r="K41" s="124"/>
      <c r="L41" s="125">
        <f t="shared" si="1"/>
        <v>20418</v>
      </c>
      <c r="M41" s="119"/>
      <c r="N41" s="70">
        <f t="shared" si="2"/>
        <v>47314</v>
      </c>
      <c r="O41" s="117"/>
      <c r="P41" s="74">
        <f t="shared" si="3"/>
        <v>23657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43824</v>
      </c>
      <c r="K42" s="126"/>
      <c r="L42" s="127">
        <f t="shared" si="1"/>
        <v>21912</v>
      </c>
      <c r="M42" s="109"/>
      <c r="N42" s="58">
        <f t="shared" si="2"/>
        <v>50776</v>
      </c>
      <c r="O42" s="107"/>
      <c r="P42" s="62">
        <f t="shared" si="3"/>
        <v>25388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46812.000000000007</v>
      </c>
      <c r="K43" s="124"/>
      <c r="L43" s="125">
        <f t="shared" si="1"/>
        <v>23406.000000000004</v>
      </c>
      <c r="M43" s="119"/>
      <c r="N43" s="70">
        <f t="shared" si="2"/>
        <v>54238</v>
      </c>
      <c r="O43" s="117"/>
      <c r="P43" s="74">
        <f t="shared" si="3"/>
        <v>27119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49800.000000000007</v>
      </c>
      <c r="K44" s="126"/>
      <c r="L44" s="127">
        <f t="shared" si="1"/>
        <v>24900.000000000004</v>
      </c>
      <c r="M44" s="109"/>
      <c r="N44" s="58">
        <f t="shared" si="2"/>
        <v>57700</v>
      </c>
      <c r="O44" s="107"/>
      <c r="P44" s="62">
        <f t="shared" si="3"/>
        <v>28850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52788.000000000007</v>
      </c>
      <c r="K45" s="124"/>
      <c r="L45" s="125">
        <f t="shared" si="1"/>
        <v>26394.000000000004</v>
      </c>
      <c r="M45" s="119"/>
      <c r="N45" s="70">
        <f t="shared" si="2"/>
        <v>61162</v>
      </c>
      <c r="O45" s="117"/>
      <c r="P45" s="74">
        <f t="shared" si="3"/>
        <v>30581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55776.000000000007</v>
      </c>
      <c r="K46" s="126"/>
      <c r="L46" s="127">
        <f t="shared" si="1"/>
        <v>27888.000000000004</v>
      </c>
      <c r="M46" s="109"/>
      <c r="N46" s="58">
        <f t="shared" si="2"/>
        <v>64624</v>
      </c>
      <c r="O46" s="107"/>
      <c r="P46" s="62">
        <f t="shared" si="3"/>
        <v>32312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58764.000000000007</v>
      </c>
      <c r="K47" s="124"/>
      <c r="L47" s="125">
        <f t="shared" si="1"/>
        <v>29382.000000000004</v>
      </c>
      <c r="M47" s="119"/>
      <c r="N47" s="70">
        <f t="shared" si="2"/>
        <v>68086</v>
      </c>
      <c r="O47" s="117"/>
      <c r="P47" s="74">
        <f t="shared" si="3"/>
        <v>34043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61752.000000000007</v>
      </c>
      <c r="K48" s="126"/>
      <c r="L48" s="127">
        <f t="shared" si="1"/>
        <v>30876.000000000004</v>
      </c>
      <c r="M48" s="109"/>
      <c r="N48" s="58">
        <f t="shared" si="2"/>
        <v>71548</v>
      </c>
      <c r="O48" s="107"/>
      <c r="P48" s="62">
        <f t="shared" si="3"/>
        <v>35774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64740.000000000007</v>
      </c>
      <c r="K49" s="124"/>
      <c r="L49" s="125">
        <f t="shared" si="1"/>
        <v>32370.000000000004</v>
      </c>
      <c r="M49" s="119"/>
      <c r="N49" s="70">
        <f t="shared" si="2"/>
        <v>75010</v>
      </c>
      <c r="O49" s="117"/>
      <c r="P49" s="74">
        <f t="shared" si="3"/>
        <v>37505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67728</v>
      </c>
      <c r="K50" s="126"/>
      <c r="L50" s="127">
        <f t="shared" si="1"/>
        <v>33864</v>
      </c>
      <c r="M50" s="109"/>
      <c r="N50" s="58">
        <f t="shared" si="2"/>
        <v>78472</v>
      </c>
      <c r="O50" s="107"/>
      <c r="P50" s="62">
        <f t="shared" si="3"/>
        <v>39236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70716</v>
      </c>
      <c r="K51" s="124"/>
      <c r="L51" s="125">
        <f t="shared" si="1"/>
        <v>35358</v>
      </c>
      <c r="M51" s="119"/>
      <c r="N51" s="70">
        <f t="shared" si="2"/>
        <v>81934</v>
      </c>
      <c r="O51" s="117"/>
      <c r="P51" s="74">
        <f t="shared" si="3"/>
        <v>40967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74700</v>
      </c>
      <c r="K52" s="126"/>
      <c r="L52" s="127">
        <f t="shared" si="1"/>
        <v>37350</v>
      </c>
      <c r="M52" s="109"/>
      <c r="N52" s="58">
        <f t="shared" si="2"/>
        <v>86550</v>
      </c>
      <c r="O52" s="107"/>
      <c r="P52" s="62">
        <f t="shared" si="3"/>
        <v>43275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78684</v>
      </c>
      <c r="K53" s="124"/>
      <c r="L53" s="125">
        <f t="shared" si="1"/>
        <v>39342</v>
      </c>
      <c r="M53" s="119"/>
      <c r="N53" s="70">
        <f t="shared" si="2"/>
        <v>91166</v>
      </c>
      <c r="O53" s="117"/>
      <c r="P53" s="74">
        <f t="shared" si="3"/>
        <v>45583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82668</v>
      </c>
      <c r="K54" s="126"/>
      <c r="L54" s="127">
        <f t="shared" si="1"/>
        <v>41334</v>
      </c>
      <c r="M54" s="109"/>
      <c r="N54" s="58">
        <f t="shared" si="2"/>
        <v>95782</v>
      </c>
      <c r="O54" s="107"/>
      <c r="P54" s="62">
        <f t="shared" si="3"/>
        <v>47891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87648</v>
      </c>
      <c r="K55" s="43"/>
      <c r="L55" s="145">
        <f t="shared" si="1"/>
        <v>43824</v>
      </c>
      <c r="M55" s="146"/>
      <c r="N55" s="70">
        <f t="shared" si="2"/>
        <v>101552</v>
      </c>
      <c r="O55" s="147"/>
      <c r="P55" s="74">
        <f t="shared" si="3"/>
        <v>50776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92628.000000000015</v>
      </c>
      <c r="K56" s="56"/>
      <c r="L56" s="149">
        <f t="shared" si="1"/>
        <v>46314.000000000007</v>
      </c>
      <c r="M56" s="93"/>
      <c r="N56" s="58">
        <f t="shared" si="2"/>
        <v>107322</v>
      </c>
      <c r="O56" s="91"/>
      <c r="P56" s="62">
        <f t="shared" si="3"/>
        <v>53661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97608.000000000015</v>
      </c>
      <c r="K57" s="79"/>
      <c r="L57" s="80">
        <f t="shared" si="1"/>
        <v>48804.000000000007</v>
      </c>
      <c r="M57" s="81"/>
      <c r="N57" s="70">
        <f t="shared" si="2"/>
        <v>113092</v>
      </c>
      <c r="O57" s="79"/>
      <c r="P57" s="74">
        <f t="shared" si="3"/>
        <v>56546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102588.00000000001</v>
      </c>
      <c r="K58" s="91"/>
      <c r="L58" s="92">
        <f t="shared" si="1"/>
        <v>51294.000000000007</v>
      </c>
      <c r="M58" s="93"/>
      <c r="N58" s="58">
        <f t="shared" si="2"/>
        <v>118862</v>
      </c>
      <c r="O58" s="91"/>
      <c r="P58" s="62">
        <f t="shared" si="3"/>
        <v>59431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108564.00000000001</v>
      </c>
      <c r="K59" s="79"/>
      <c r="L59" s="80">
        <f t="shared" si="1"/>
        <v>54282.000000000007</v>
      </c>
      <c r="M59" s="81"/>
      <c r="N59" s="70">
        <f t="shared" si="2"/>
        <v>125786</v>
      </c>
      <c r="O59" s="79"/>
      <c r="P59" s="74">
        <f t="shared" si="3"/>
        <v>62893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114540.00000000001</v>
      </c>
      <c r="K60" s="91"/>
      <c r="L60" s="92">
        <f t="shared" si="1"/>
        <v>57270.000000000007</v>
      </c>
      <c r="M60" s="93"/>
      <c r="N60" s="58">
        <f t="shared" si="2"/>
        <v>132710</v>
      </c>
      <c r="O60" s="91"/>
      <c r="P60" s="62">
        <f t="shared" si="3"/>
        <v>66355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120516.00000000001</v>
      </c>
      <c r="K61" s="162"/>
      <c r="L61" s="163">
        <f t="shared" si="1"/>
        <v>60258.000000000007</v>
      </c>
      <c r="M61" s="157"/>
      <c r="N61" s="164">
        <f t="shared" si="2"/>
        <v>139634</v>
      </c>
      <c r="O61" s="162"/>
      <c r="P61" s="165">
        <f t="shared" si="3"/>
        <v>69817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9.9600000000000008E-2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47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0.10060000000000001</v>
      </c>
      <c r="K10" s="227"/>
      <c r="L10" s="227"/>
      <c r="M10" s="228"/>
      <c r="N10" s="226">
        <f>VLOOKUP(B5,org!A2:E48,5,FALSE)</f>
        <v>0.1164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5834.8</v>
      </c>
      <c r="K15" s="46"/>
      <c r="L15" s="47">
        <f>J15/2</f>
        <v>2917.4</v>
      </c>
      <c r="M15" s="42"/>
      <c r="N15" s="45">
        <f>C15*$N$10</f>
        <v>6751.2</v>
      </c>
      <c r="O15" s="46"/>
      <c r="P15" s="47">
        <f>N15/2</f>
        <v>3375.6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6840.8</v>
      </c>
      <c r="K16" s="59"/>
      <c r="L16" s="60">
        <f t="shared" ref="L16:L61" si="1">J16/2</f>
        <v>3420.4</v>
      </c>
      <c r="M16" s="61"/>
      <c r="N16" s="58">
        <f t="shared" ref="N16:N61" si="2">C16*$N$10</f>
        <v>7915.2</v>
      </c>
      <c r="O16" s="59"/>
      <c r="P16" s="62">
        <f t="shared" ref="P16:P61" si="3">N16/2</f>
        <v>3957.6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7846.8000000000011</v>
      </c>
      <c r="K17" s="71"/>
      <c r="L17" s="72">
        <f t="shared" si="1"/>
        <v>3923.4000000000005</v>
      </c>
      <c r="M17" s="73"/>
      <c r="N17" s="70">
        <f t="shared" si="2"/>
        <v>9079.2000000000007</v>
      </c>
      <c r="O17" s="71"/>
      <c r="P17" s="74">
        <f t="shared" si="3"/>
        <v>4539.6000000000004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8852.8000000000011</v>
      </c>
      <c r="K18" s="59"/>
      <c r="L18" s="60">
        <f t="shared" si="1"/>
        <v>4426.4000000000005</v>
      </c>
      <c r="M18" s="61"/>
      <c r="N18" s="58">
        <f>C18*$N$10</f>
        <v>10243.200000000001</v>
      </c>
      <c r="O18" s="59"/>
      <c r="P18" s="62">
        <f t="shared" si="3"/>
        <v>5121.6000000000004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9858.8000000000011</v>
      </c>
      <c r="K19" s="79"/>
      <c r="L19" s="80">
        <f t="shared" si="1"/>
        <v>4929.4000000000005</v>
      </c>
      <c r="M19" s="81"/>
      <c r="N19" s="70">
        <f t="shared" si="2"/>
        <v>11407.2</v>
      </c>
      <c r="O19" s="79"/>
      <c r="P19" s="74">
        <f t="shared" si="3"/>
        <v>5703.6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10462.400000000001</v>
      </c>
      <c r="K20" s="91"/>
      <c r="L20" s="92">
        <f t="shared" si="1"/>
        <v>5231.2000000000007</v>
      </c>
      <c r="M20" s="93"/>
      <c r="N20" s="58">
        <f t="shared" si="2"/>
        <v>12105.6</v>
      </c>
      <c r="O20" s="91"/>
      <c r="P20" s="62">
        <f t="shared" si="3"/>
        <v>6052.8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11066.000000000002</v>
      </c>
      <c r="K21" s="79"/>
      <c r="L21" s="80">
        <f t="shared" si="1"/>
        <v>5533.0000000000009</v>
      </c>
      <c r="M21" s="81"/>
      <c r="N21" s="70">
        <f t="shared" si="2"/>
        <v>12804</v>
      </c>
      <c r="O21" s="79"/>
      <c r="P21" s="74">
        <f t="shared" si="3"/>
        <v>6402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11870.800000000001</v>
      </c>
      <c r="K22" s="91"/>
      <c r="L22" s="92">
        <f t="shared" si="1"/>
        <v>5935.4000000000005</v>
      </c>
      <c r="M22" s="93"/>
      <c r="N22" s="58">
        <f t="shared" si="2"/>
        <v>13735.2</v>
      </c>
      <c r="O22" s="91"/>
      <c r="P22" s="62">
        <f t="shared" si="3"/>
        <v>6867.6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12675.6</v>
      </c>
      <c r="K23" s="79"/>
      <c r="L23" s="80">
        <f t="shared" si="1"/>
        <v>6337.8</v>
      </c>
      <c r="M23" s="81"/>
      <c r="N23" s="70">
        <f t="shared" si="2"/>
        <v>14666.4</v>
      </c>
      <c r="O23" s="79"/>
      <c r="P23" s="74">
        <f t="shared" si="3"/>
        <v>7333.2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13480.400000000001</v>
      </c>
      <c r="K24" s="107"/>
      <c r="L24" s="108">
        <f t="shared" si="1"/>
        <v>6740.2000000000007</v>
      </c>
      <c r="M24" s="109"/>
      <c r="N24" s="58">
        <f t="shared" si="2"/>
        <v>15597.6</v>
      </c>
      <c r="O24" s="107"/>
      <c r="P24" s="62">
        <f t="shared" si="3"/>
        <v>7798.8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14285.2</v>
      </c>
      <c r="K25" s="117"/>
      <c r="L25" s="118">
        <f t="shared" si="1"/>
        <v>7142.6</v>
      </c>
      <c r="M25" s="119"/>
      <c r="N25" s="70">
        <f t="shared" si="2"/>
        <v>16528.8</v>
      </c>
      <c r="O25" s="117"/>
      <c r="P25" s="74">
        <f t="shared" si="3"/>
        <v>8264.4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15090.000000000002</v>
      </c>
      <c r="K26" s="107"/>
      <c r="L26" s="108">
        <f t="shared" si="1"/>
        <v>7545.0000000000009</v>
      </c>
      <c r="M26" s="109"/>
      <c r="N26" s="58">
        <f t="shared" si="2"/>
        <v>17460</v>
      </c>
      <c r="O26" s="107"/>
      <c r="P26" s="62">
        <f t="shared" si="3"/>
        <v>8730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16096.000000000002</v>
      </c>
      <c r="K27" s="117"/>
      <c r="L27" s="118">
        <f t="shared" si="1"/>
        <v>8048.0000000000009</v>
      </c>
      <c r="M27" s="119"/>
      <c r="N27" s="70">
        <f t="shared" si="2"/>
        <v>18624</v>
      </c>
      <c r="O27" s="117"/>
      <c r="P27" s="74">
        <f t="shared" si="3"/>
        <v>9312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17102</v>
      </c>
      <c r="K28" s="107"/>
      <c r="L28" s="108">
        <f t="shared" si="1"/>
        <v>8551</v>
      </c>
      <c r="M28" s="109"/>
      <c r="N28" s="58">
        <f t="shared" si="2"/>
        <v>19788</v>
      </c>
      <c r="O28" s="107"/>
      <c r="P28" s="62">
        <f t="shared" si="3"/>
        <v>9894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18108</v>
      </c>
      <c r="K29" s="117"/>
      <c r="L29" s="118">
        <f t="shared" si="1"/>
        <v>9054</v>
      </c>
      <c r="M29" s="119"/>
      <c r="N29" s="70">
        <f t="shared" si="2"/>
        <v>20952</v>
      </c>
      <c r="O29" s="117"/>
      <c r="P29" s="74">
        <f t="shared" si="3"/>
        <v>10476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19114</v>
      </c>
      <c r="K30" s="107"/>
      <c r="L30" s="108">
        <f t="shared" si="1"/>
        <v>9557</v>
      </c>
      <c r="M30" s="109"/>
      <c r="N30" s="58">
        <f t="shared" si="2"/>
        <v>22116</v>
      </c>
      <c r="O30" s="107"/>
      <c r="P30" s="62">
        <f t="shared" si="3"/>
        <v>11058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20120</v>
      </c>
      <c r="K31" s="124"/>
      <c r="L31" s="125">
        <f t="shared" si="1"/>
        <v>10060</v>
      </c>
      <c r="M31" s="119"/>
      <c r="N31" s="70">
        <f t="shared" si="2"/>
        <v>23280</v>
      </c>
      <c r="O31" s="117"/>
      <c r="P31" s="74">
        <f t="shared" si="3"/>
        <v>11640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22132.000000000004</v>
      </c>
      <c r="K32" s="126"/>
      <c r="L32" s="127">
        <f t="shared" si="1"/>
        <v>11066.000000000002</v>
      </c>
      <c r="M32" s="109"/>
      <c r="N32" s="58">
        <f t="shared" si="2"/>
        <v>25608</v>
      </c>
      <c r="O32" s="107"/>
      <c r="P32" s="62">
        <f t="shared" si="3"/>
        <v>12804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24144.000000000004</v>
      </c>
      <c r="K33" s="124"/>
      <c r="L33" s="125">
        <f t="shared" si="1"/>
        <v>12072.000000000002</v>
      </c>
      <c r="M33" s="119"/>
      <c r="N33" s="70">
        <f t="shared" si="2"/>
        <v>27936</v>
      </c>
      <c r="O33" s="117"/>
      <c r="P33" s="74">
        <f t="shared" si="3"/>
        <v>13968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26156.000000000004</v>
      </c>
      <c r="K34" s="126"/>
      <c r="L34" s="127">
        <f t="shared" si="1"/>
        <v>13078.000000000002</v>
      </c>
      <c r="M34" s="109"/>
      <c r="N34" s="58">
        <f t="shared" si="2"/>
        <v>30264</v>
      </c>
      <c r="O34" s="107"/>
      <c r="P34" s="62">
        <f t="shared" si="3"/>
        <v>15132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28168.000000000004</v>
      </c>
      <c r="K35" s="124"/>
      <c r="L35" s="125">
        <f t="shared" si="1"/>
        <v>14084.000000000002</v>
      </c>
      <c r="M35" s="119"/>
      <c r="N35" s="70">
        <f t="shared" si="2"/>
        <v>32592</v>
      </c>
      <c r="O35" s="117"/>
      <c r="P35" s="74">
        <f t="shared" si="3"/>
        <v>16296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30180.000000000004</v>
      </c>
      <c r="K36" s="126"/>
      <c r="L36" s="127">
        <f t="shared" si="1"/>
        <v>15090.000000000002</v>
      </c>
      <c r="M36" s="109"/>
      <c r="N36" s="58">
        <f t="shared" si="2"/>
        <v>34920</v>
      </c>
      <c r="O36" s="107"/>
      <c r="P36" s="62">
        <f t="shared" si="3"/>
        <v>17460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32192.000000000004</v>
      </c>
      <c r="K37" s="124"/>
      <c r="L37" s="125">
        <f t="shared" si="1"/>
        <v>16096.000000000002</v>
      </c>
      <c r="M37" s="119"/>
      <c r="N37" s="70">
        <f t="shared" si="2"/>
        <v>37248</v>
      </c>
      <c r="O37" s="117"/>
      <c r="P37" s="74">
        <f t="shared" si="3"/>
        <v>18624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34204</v>
      </c>
      <c r="K38" s="126"/>
      <c r="L38" s="127">
        <f t="shared" si="1"/>
        <v>17102</v>
      </c>
      <c r="M38" s="109"/>
      <c r="N38" s="58">
        <f t="shared" si="2"/>
        <v>39576</v>
      </c>
      <c r="O38" s="107"/>
      <c r="P38" s="62">
        <f t="shared" si="3"/>
        <v>19788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36216</v>
      </c>
      <c r="K39" s="124"/>
      <c r="L39" s="125">
        <f t="shared" si="1"/>
        <v>18108</v>
      </c>
      <c r="M39" s="119"/>
      <c r="N39" s="70">
        <f t="shared" si="2"/>
        <v>41904</v>
      </c>
      <c r="O39" s="117"/>
      <c r="P39" s="74">
        <f t="shared" si="3"/>
        <v>20952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38228</v>
      </c>
      <c r="K40" s="126"/>
      <c r="L40" s="127">
        <f t="shared" si="1"/>
        <v>19114</v>
      </c>
      <c r="M40" s="109"/>
      <c r="N40" s="58">
        <f t="shared" si="2"/>
        <v>44232</v>
      </c>
      <c r="O40" s="107"/>
      <c r="P40" s="62">
        <f t="shared" si="3"/>
        <v>22116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41246</v>
      </c>
      <c r="K41" s="124"/>
      <c r="L41" s="125">
        <f t="shared" si="1"/>
        <v>20623</v>
      </c>
      <c r="M41" s="119"/>
      <c r="N41" s="70">
        <f t="shared" si="2"/>
        <v>47724</v>
      </c>
      <c r="O41" s="117"/>
      <c r="P41" s="74">
        <f t="shared" si="3"/>
        <v>23862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44264.000000000007</v>
      </c>
      <c r="K42" s="126"/>
      <c r="L42" s="127">
        <f t="shared" si="1"/>
        <v>22132.000000000004</v>
      </c>
      <c r="M42" s="109"/>
      <c r="N42" s="58">
        <f t="shared" si="2"/>
        <v>51216</v>
      </c>
      <c r="O42" s="107"/>
      <c r="P42" s="62">
        <f t="shared" si="3"/>
        <v>25608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47282.000000000007</v>
      </c>
      <c r="K43" s="124"/>
      <c r="L43" s="125">
        <f t="shared" si="1"/>
        <v>23641.000000000004</v>
      </c>
      <c r="M43" s="119"/>
      <c r="N43" s="70">
        <f t="shared" si="2"/>
        <v>54708</v>
      </c>
      <c r="O43" s="117"/>
      <c r="P43" s="74">
        <f t="shared" si="3"/>
        <v>27354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50300.000000000007</v>
      </c>
      <c r="K44" s="126"/>
      <c r="L44" s="127">
        <f t="shared" si="1"/>
        <v>25150.000000000004</v>
      </c>
      <c r="M44" s="109"/>
      <c r="N44" s="58">
        <f t="shared" si="2"/>
        <v>58200</v>
      </c>
      <c r="O44" s="107"/>
      <c r="P44" s="62">
        <f t="shared" si="3"/>
        <v>29100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53318.000000000007</v>
      </c>
      <c r="K45" s="124"/>
      <c r="L45" s="125">
        <f t="shared" si="1"/>
        <v>26659.000000000004</v>
      </c>
      <c r="M45" s="119"/>
      <c r="N45" s="70">
        <f t="shared" si="2"/>
        <v>61692</v>
      </c>
      <c r="O45" s="117"/>
      <c r="P45" s="74">
        <f t="shared" si="3"/>
        <v>30846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56336.000000000007</v>
      </c>
      <c r="K46" s="126"/>
      <c r="L46" s="127">
        <f t="shared" si="1"/>
        <v>28168.000000000004</v>
      </c>
      <c r="M46" s="109"/>
      <c r="N46" s="58">
        <f t="shared" si="2"/>
        <v>65184</v>
      </c>
      <c r="O46" s="107"/>
      <c r="P46" s="62">
        <f t="shared" si="3"/>
        <v>32592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59354.000000000007</v>
      </c>
      <c r="K47" s="124"/>
      <c r="L47" s="125">
        <f t="shared" si="1"/>
        <v>29677.000000000004</v>
      </c>
      <c r="M47" s="119"/>
      <c r="N47" s="70">
        <f t="shared" si="2"/>
        <v>68676</v>
      </c>
      <c r="O47" s="117"/>
      <c r="P47" s="74">
        <f t="shared" si="3"/>
        <v>34338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62372.000000000007</v>
      </c>
      <c r="K48" s="126"/>
      <c r="L48" s="127">
        <f t="shared" si="1"/>
        <v>31186.000000000004</v>
      </c>
      <c r="M48" s="109"/>
      <c r="N48" s="58">
        <f t="shared" si="2"/>
        <v>72168</v>
      </c>
      <c r="O48" s="107"/>
      <c r="P48" s="62">
        <f t="shared" si="3"/>
        <v>36084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65390.000000000007</v>
      </c>
      <c r="K49" s="124"/>
      <c r="L49" s="125">
        <f t="shared" si="1"/>
        <v>32695.000000000004</v>
      </c>
      <c r="M49" s="119"/>
      <c r="N49" s="70">
        <f t="shared" si="2"/>
        <v>75660</v>
      </c>
      <c r="O49" s="117"/>
      <c r="P49" s="74">
        <f t="shared" si="3"/>
        <v>37830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68408</v>
      </c>
      <c r="K50" s="126"/>
      <c r="L50" s="127">
        <f t="shared" si="1"/>
        <v>34204</v>
      </c>
      <c r="M50" s="109"/>
      <c r="N50" s="58">
        <f t="shared" si="2"/>
        <v>79152</v>
      </c>
      <c r="O50" s="107"/>
      <c r="P50" s="62">
        <f t="shared" si="3"/>
        <v>39576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71426</v>
      </c>
      <c r="K51" s="124"/>
      <c r="L51" s="125">
        <f t="shared" si="1"/>
        <v>35713</v>
      </c>
      <c r="M51" s="119"/>
      <c r="N51" s="70">
        <f t="shared" si="2"/>
        <v>82644</v>
      </c>
      <c r="O51" s="117"/>
      <c r="P51" s="74">
        <f t="shared" si="3"/>
        <v>41322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75450</v>
      </c>
      <c r="K52" s="126"/>
      <c r="L52" s="127">
        <f t="shared" si="1"/>
        <v>37725</v>
      </c>
      <c r="M52" s="109"/>
      <c r="N52" s="58">
        <f t="shared" si="2"/>
        <v>87300</v>
      </c>
      <c r="O52" s="107"/>
      <c r="P52" s="62">
        <f t="shared" si="3"/>
        <v>43650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79474</v>
      </c>
      <c r="K53" s="124"/>
      <c r="L53" s="125">
        <f t="shared" si="1"/>
        <v>39737</v>
      </c>
      <c r="M53" s="119"/>
      <c r="N53" s="70">
        <f t="shared" si="2"/>
        <v>91956</v>
      </c>
      <c r="O53" s="117"/>
      <c r="P53" s="74">
        <f t="shared" si="3"/>
        <v>45978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83498.000000000015</v>
      </c>
      <c r="K54" s="126"/>
      <c r="L54" s="127">
        <f t="shared" si="1"/>
        <v>41749.000000000007</v>
      </c>
      <c r="M54" s="109"/>
      <c r="N54" s="58">
        <f t="shared" si="2"/>
        <v>96612</v>
      </c>
      <c r="O54" s="107"/>
      <c r="P54" s="62">
        <f t="shared" si="3"/>
        <v>48306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88528.000000000015</v>
      </c>
      <c r="K55" s="43"/>
      <c r="L55" s="145">
        <f t="shared" si="1"/>
        <v>44264.000000000007</v>
      </c>
      <c r="M55" s="146"/>
      <c r="N55" s="70">
        <f t="shared" si="2"/>
        <v>102432</v>
      </c>
      <c r="O55" s="147"/>
      <c r="P55" s="74">
        <f t="shared" si="3"/>
        <v>51216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93558.000000000015</v>
      </c>
      <c r="K56" s="56"/>
      <c r="L56" s="149">
        <f t="shared" si="1"/>
        <v>46779.000000000007</v>
      </c>
      <c r="M56" s="93"/>
      <c r="N56" s="58">
        <f t="shared" si="2"/>
        <v>108252</v>
      </c>
      <c r="O56" s="91"/>
      <c r="P56" s="62">
        <f t="shared" si="3"/>
        <v>54126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98588.000000000015</v>
      </c>
      <c r="K57" s="79"/>
      <c r="L57" s="80">
        <f t="shared" si="1"/>
        <v>49294.000000000007</v>
      </c>
      <c r="M57" s="81"/>
      <c r="N57" s="70">
        <f t="shared" si="2"/>
        <v>114072</v>
      </c>
      <c r="O57" s="79"/>
      <c r="P57" s="74">
        <f t="shared" si="3"/>
        <v>57036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103618.00000000001</v>
      </c>
      <c r="K58" s="91"/>
      <c r="L58" s="92">
        <f t="shared" si="1"/>
        <v>51809.000000000007</v>
      </c>
      <c r="M58" s="93"/>
      <c r="N58" s="58">
        <f t="shared" si="2"/>
        <v>119892</v>
      </c>
      <c r="O58" s="91"/>
      <c r="P58" s="62">
        <f t="shared" si="3"/>
        <v>59946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109654.00000000001</v>
      </c>
      <c r="K59" s="79"/>
      <c r="L59" s="80">
        <f t="shared" si="1"/>
        <v>54827.000000000007</v>
      </c>
      <c r="M59" s="81"/>
      <c r="N59" s="70">
        <f t="shared" si="2"/>
        <v>126876</v>
      </c>
      <c r="O59" s="79"/>
      <c r="P59" s="74">
        <f t="shared" si="3"/>
        <v>63438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115690.00000000001</v>
      </c>
      <c r="K60" s="91"/>
      <c r="L60" s="92">
        <f t="shared" si="1"/>
        <v>57845.000000000007</v>
      </c>
      <c r="M60" s="93"/>
      <c r="N60" s="58">
        <f t="shared" si="2"/>
        <v>133860</v>
      </c>
      <c r="O60" s="91"/>
      <c r="P60" s="62">
        <f t="shared" si="3"/>
        <v>66930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121726.00000000001</v>
      </c>
      <c r="K61" s="162"/>
      <c r="L61" s="163">
        <f t="shared" si="1"/>
        <v>60863.000000000007</v>
      </c>
      <c r="M61" s="157"/>
      <c r="N61" s="164">
        <f t="shared" si="2"/>
        <v>140844</v>
      </c>
      <c r="O61" s="162"/>
      <c r="P61" s="165">
        <f t="shared" si="3"/>
        <v>70422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0.10060000000000001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9.9700000000000011E-2</v>
      </c>
      <c r="K10" s="227"/>
      <c r="L10" s="227"/>
      <c r="M10" s="228"/>
      <c r="N10" s="226">
        <f>VLOOKUP(B5,org!A2:E48,5,FALSE)</f>
        <v>0.11550000000000002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5782.6</v>
      </c>
      <c r="K15" s="46"/>
      <c r="L15" s="47">
        <f>J15/2</f>
        <v>2891.3</v>
      </c>
      <c r="M15" s="42"/>
      <c r="N15" s="45">
        <f>C15*$N$10</f>
        <v>6699.0000000000009</v>
      </c>
      <c r="O15" s="46"/>
      <c r="P15" s="47">
        <f>N15/2</f>
        <v>3349.5000000000005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6779.6</v>
      </c>
      <c r="K16" s="59"/>
      <c r="L16" s="60">
        <f t="shared" ref="L16:L61" si="1">J16/2</f>
        <v>3389.8</v>
      </c>
      <c r="M16" s="61"/>
      <c r="N16" s="58">
        <f t="shared" ref="N16:N61" si="2">C16*$N$10</f>
        <v>7854.0000000000009</v>
      </c>
      <c r="O16" s="59"/>
      <c r="P16" s="62">
        <f t="shared" ref="P16:P61" si="3">N16/2</f>
        <v>3927.0000000000005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7776.6000000000013</v>
      </c>
      <c r="K17" s="71"/>
      <c r="L17" s="72">
        <f t="shared" si="1"/>
        <v>3888.3000000000006</v>
      </c>
      <c r="M17" s="73"/>
      <c r="N17" s="70">
        <f t="shared" si="2"/>
        <v>9009.0000000000018</v>
      </c>
      <c r="O17" s="71"/>
      <c r="P17" s="74">
        <f t="shared" si="3"/>
        <v>4504.5000000000009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8773.6</v>
      </c>
      <c r="K18" s="59"/>
      <c r="L18" s="60">
        <f t="shared" si="1"/>
        <v>4386.8</v>
      </c>
      <c r="M18" s="61"/>
      <c r="N18" s="58">
        <f>C18*$N$10</f>
        <v>10164.000000000002</v>
      </c>
      <c r="O18" s="59"/>
      <c r="P18" s="62">
        <f t="shared" si="3"/>
        <v>5082.0000000000009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9770.6</v>
      </c>
      <c r="K19" s="79"/>
      <c r="L19" s="80">
        <f t="shared" si="1"/>
        <v>4885.3</v>
      </c>
      <c r="M19" s="81"/>
      <c r="N19" s="70">
        <f t="shared" si="2"/>
        <v>11319.000000000002</v>
      </c>
      <c r="O19" s="79"/>
      <c r="P19" s="74">
        <f t="shared" si="3"/>
        <v>5659.5000000000009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10368.800000000001</v>
      </c>
      <c r="K20" s="91"/>
      <c r="L20" s="92">
        <f t="shared" si="1"/>
        <v>5184.4000000000005</v>
      </c>
      <c r="M20" s="93"/>
      <c r="N20" s="58">
        <f t="shared" si="2"/>
        <v>12012.000000000002</v>
      </c>
      <c r="O20" s="91"/>
      <c r="P20" s="62">
        <f t="shared" si="3"/>
        <v>6006.0000000000009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10967.000000000002</v>
      </c>
      <c r="K21" s="79"/>
      <c r="L21" s="80">
        <f t="shared" si="1"/>
        <v>5483.5000000000009</v>
      </c>
      <c r="M21" s="81"/>
      <c r="N21" s="70">
        <f t="shared" si="2"/>
        <v>12705.000000000002</v>
      </c>
      <c r="O21" s="79"/>
      <c r="P21" s="74">
        <f t="shared" si="3"/>
        <v>6352.5000000000009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11764.600000000002</v>
      </c>
      <c r="K22" s="91"/>
      <c r="L22" s="92">
        <f t="shared" si="1"/>
        <v>5882.3000000000011</v>
      </c>
      <c r="M22" s="93"/>
      <c r="N22" s="58">
        <f t="shared" si="2"/>
        <v>13629.000000000002</v>
      </c>
      <c r="O22" s="91"/>
      <c r="P22" s="62">
        <f t="shared" si="3"/>
        <v>6814.5000000000009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12562.2</v>
      </c>
      <c r="K23" s="79"/>
      <c r="L23" s="80">
        <f t="shared" si="1"/>
        <v>6281.1</v>
      </c>
      <c r="M23" s="81"/>
      <c r="N23" s="70">
        <f t="shared" si="2"/>
        <v>14553.000000000002</v>
      </c>
      <c r="O23" s="79"/>
      <c r="P23" s="74">
        <f t="shared" si="3"/>
        <v>7276.5000000000009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13359.800000000001</v>
      </c>
      <c r="K24" s="107"/>
      <c r="L24" s="108">
        <f t="shared" si="1"/>
        <v>6679.9000000000005</v>
      </c>
      <c r="M24" s="109"/>
      <c r="N24" s="58">
        <f t="shared" si="2"/>
        <v>15477.000000000002</v>
      </c>
      <c r="O24" s="107"/>
      <c r="P24" s="62">
        <f t="shared" si="3"/>
        <v>7738.5000000000009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14157.400000000001</v>
      </c>
      <c r="K25" s="117"/>
      <c r="L25" s="118">
        <f t="shared" si="1"/>
        <v>7078.7000000000007</v>
      </c>
      <c r="M25" s="119"/>
      <c r="N25" s="70">
        <f t="shared" si="2"/>
        <v>16401.000000000004</v>
      </c>
      <c r="O25" s="117"/>
      <c r="P25" s="74">
        <f t="shared" si="3"/>
        <v>8200.5000000000018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14955.000000000002</v>
      </c>
      <c r="K26" s="107"/>
      <c r="L26" s="108">
        <f t="shared" si="1"/>
        <v>7477.5000000000009</v>
      </c>
      <c r="M26" s="109"/>
      <c r="N26" s="58">
        <f t="shared" si="2"/>
        <v>17325.000000000004</v>
      </c>
      <c r="O26" s="107"/>
      <c r="P26" s="62">
        <f t="shared" si="3"/>
        <v>8662.5000000000018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15952.000000000002</v>
      </c>
      <c r="K27" s="117"/>
      <c r="L27" s="118">
        <f t="shared" si="1"/>
        <v>7976.0000000000009</v>
      </c>
      <c r="M27" s="119"/>
      <c r="N27" s="70">
        <f t="shared" si="2"/>
        <v>18480.000000000004</v>
      </c>
      <c r="O27" s="117"/>
      <c r="P27" s="74">
        <f t="shared" si="3"/>
        <v>9240.0000000000018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16949.000000000004</v>
      </c>
      <c r="K28" s="107"/>
      <c r="L28" s="108">
        <f t="shared" si="1"/>
        <v>8474.5000000000018</v>
      </c>
      <c r="M28" s="109"/>
      <c r="N28" s="58">
        <f t="shared" si="2"/>
        <v>19635.000000000004</v>
      </c>
      <c r="O28" s="107"/>
      <c r="P28" s="62">
        <f t="shared" si="3"/>
        <v>9817.5000000000018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17946.000000000004</v>
      </c>
      <c r="K29" s="117"/>
      <c r="L29" s="118">
        <f t="shared" si="1"/>
        <v>8973.0000000000018</v>
      </c>
      <c r="M29" s="119"/>
      <c r="N29" s="70">
        <f t="shared" si="2"/>
        <v>20790.000000000004</v>
      </c>
      <c r="O29" s="117"/>
      <c r="P29" s="74">
        <f t="shared" si="3"/>
        <v>10395.000000000002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18943.000000000004</v>
      </c>
      <c r="K30" s="107"/>
      <c r="L30" s="108">
        <f t="shared" si="1"/>
        <v>9471.5000000000018</v>
      </c>
      <c r="M30" s="109"/>
      <c r="N30" s="58">
        <f t="shared" si="2"/>
        <v>21945.000000000004</v>
      </c>
      <c r="O30" s="107"/>
      <c r="P30" s="62">
        <f t="shared" si="3"/>
        <v>10972.500000000002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19940.000000000004</v>
      </c>
      <c r="K31" s="124"/>
      <c r="L31" s="125">
        <f t="shared" si="1"/>
        <v>9970.0000000000018</v>
      </c>
      <c r="M31" s="119"/>
      <c r="N31" s="70">
        <f t="shared" si="2"/>
        <v>23100.000000000004</v>
      </c>
      <c r="O31" s="117"/>
      <c r="P31" s="74">
        <f t="shared" si="3"/>
        <v>11550.000000000002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21934.000000000004</v>
      </c>
      <c r="K32" s="126"/>
      <c r="L32" s="127">
        <f t="shared" si="1"/>
        <v>10967.000000000002</v>
      </c>
      <c r="M32" s="109"/>
      <c r="N32" s="58">
        <f t="shared" si="2"/>
        <v>25410.000000000004</v>
      </c>
      <c r="O32" s="107"/>
      <c r="P32" s="62">
        <f t="shared" si="3"/>
        <v>12705.000000000002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23928.000000000004</v>
      </c>
      <c r="K33" s="124"/>
      <c r="L33" s="125">
        <f t="shared" si="1"/>
        <v>11964.000000000002</v>
      </c>
      <c r="M33" s="119"/>
      <c r="N33" s="70">
        <f t="shared" si="2"/>
        <v>27720.000000000004</v>
      </c>
      <c r="O33" s="117"/>
      <c r="P33" s="74">
        <f t="shared" si="3"/>
        <v>13860.000000000002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25922.000000000004</v>
      </c>
      <c r="K34" s="126"/>
      <c r="L34" s="127">
        <f t="shared" si="1"/>
        <v>12961.000000000002</v>
      </c>
      <c r="M34" s="109"/>
      <c r="N34" s="58">
        <f t="shared" si="2"/>
        <v>30030.000000000004</v>
      </c>
      <c r="O34" s="107"/>
      <c r="P34" s="62">
        <f t="shared" si="3"/>
        <v>15015.000000000002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27916.000000000004</v>
      </c>
      <c r="K35" s="124"/>
      <c r="L35" s="125">
        <f t="shared" si="1"/>
        <v>13958.000000000002</v>
      </c>
      <c r="M35" s="119"/>
      <c r="N35" s="70">
        <f t="shared" si="2"/>
        <v>32340.000000000004</v>
      </c>
      <c r="O35" s="117"/>
      <c r="P35" s="74">
        <f t="shared" si="3"/>
        <v>16170.000000000002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29910.000000000004</v>
      </c>
      <c r="K36" s="126"/>
      <c r="L36" s="127">
        <f t="shared" si="1"/>
        <v>14955.000000000002</v>
      </c>
      <c r="M36" s="109"/>
      <c r="N36" s="58">
        <f t="shared" si="2"/>
        <v>34650.000000000007</v>
      </c>
      <c r="O36" s="107"/>
      <c r="P36" s="62">
        <f t="shared" si="3"/>
        <v>17325.000000000004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31904.000000000004</v>
      </c>
      <c r="K37" s="124"/>
      <c r="L37" s="125">
        <f t="shared" si="1"/>
        <v>15952.000000000002</v>
      </c>
      <c r="M37" s="119"/>
      <c r="N37" s="70">
        <f t="shared" si="2"/>
        <v>36960.000000000007</v>
      </c>
      <c r="O37" s="117"/>
      <c r="P37" s="74">
        <f t="shared" si="3"/>
        <v>18480.000000000004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33898.000000000007</v>
      </c>
      <c r="K38" s="126"/>
      <c r="L38" s="127">
        <f t="shared" si="1"/>
        <v>16949.000000000004</v>
      </c>
      <c r="M38" s="109"/>
      <c r="N38" s="58">
        <f t="shared" si="2"/>
        <v>39270.000000000007</v>
      </c>
      <c r="O38" s="107"/>
      <c r="P38" s="62">
        <f t="shared" si="3"/>
        <v>19635.000000000004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35892.000000000007</v>
      </c>
      <c r="K39" s="124"/>
      <c r="L39" s="125">
        <f t="shared" si="1"/>
        <v>17946.000000000004</v>
      </c>
      <c r="M39" s="119"/>
      <c r="N39" s="70">
        <f t="shared" si="2"/>
        <v>41580.000000000007</v>
      </c>
      <c r="O39" s="117"/>
      <c r="P39" s="74">
        <f t="shared" si="3"/>
        <v>20790.000000000004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37886.000000000007</v>
      </c>
      <c r="K40" s="126"/>
      <c r="L40" s="127">
        <f t="shared" si="1"/>
        <v>18943.000000000004</v>
      </c>
      <c r="M40" s="109"/>
      <c r="N40" s="58">
        <f t="shared" si="2"/>
        <v>43890.000000000007</v>
      </c>
      <c r="O40" s="107"/>
      <c r="P40" s="62">
        <f t="shared" si="3"/>
        <v>21945.000000000004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40877.000000000007</v>
      </c>
      <c r="K41" s="124"/>
      <c r="L41" s="125">
        <f t="shared" si="1"/>
        <v>20438.500000000004</v>
      </c>
      <c r="M41" s="119"/>
      <c r="N41" s="70">
        <f t="shared" si="2"/>
        <v>47355.000000000007</v>
      </c>
      <c r="O41" s="117"/>
      <c r="P41" s="74">
        <f t="shared" si="3"/>
        <v>23677.500000000004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43868.000000000007</v>
      </c>
      <c r="K42" s="126"/>
      <c r="L42" s="127">
        <f t="shared" si="1"/>
        <v>21934.000000000004</v>
      </c>
      <c r="M42" s="109"/>
      <c r="N42" s="58">
        <f t="shared" si="2"/>
        <v>50820.000000000007</v>
      </c>
      <c r="O42" s="107"/>
      <c r="P42" s="62">
        <f t="shared" si="3"/>
        <v>25410.000000000004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46859.000000000007</v>
      </c>
      <c r="K43" s="124"/>
      <c r="L43" s="125">
        <f t="shared" si="1"/>
        <v>23429.500000000004</v>
      </c>
      <c r="M43" s="119"/>
      <c r="N43" s="70">
        <f t="shared" si="2"/>
        <v>54285.000000000007</v>
      </c>
      <c r="O43" s="117"/>
      <c r="P43" s="74">
        <f t="shared" si="3"/>
        <v>27142.500000000004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49850.000000000007</v>
      </c>
      <c r="K44" s="126"/>
      <c r="L44" s="127">
        <f t="shared" si="1"/>
        <v>24925.000000000004</v>
      </c>
      <c r="M44" s="109"/>
      <c r="N44" s="58">
        <f t="shared" si="2"/>
        <v>57750.000000000007</v>
      </c>
      <c r="O44" s="107"/>
      <c r="P44" s="62">
        <f t="shared" si="3"/>
        <v>28875.000000000004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52841.000000000007</v>
      </c>
      <c r="K45" s="124"/>
      <c r="L45" s="125">
        <f t="shared" si="1"/>
        <v>26420.500000000004</v>
      </c>
      <c r="M45" s="119"/>
      <c r="N45" s="70">
        <f t="shared" si="2"/>
        <v>61215.000000000007</v>
      </c>
      <c r="O45" s="117"/>
      <c r="P45" s="74">
        <f t="shared" si="3"/>
        <v>30607.500000000004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55832.000000000007</v>
      </c>
      <c r="K46" s="126"/>
      <c r="L46" s="127">
        <f t="shared" si="1"/>
        <v>27916.000000000004</v>
      </c>
      <c r="M46" s="109"/>
      <c r="N46" s="58">
        <f t="shared" si="2"/>
        <v>64680.000000000007</v>
      </c>
      <c r="O46" s="107"/>
      <c r="P46" s="62">
        <f t="shared" si="3"/>
        <v>32340.000000000004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58823.000000000007</v>
      </c>
      <c r="K47" s="124"/>
      <c r="L47" s="125">
        <f t="shared" si="1"/>
        <v>29411.500000000004</v>
      </c>
      <c r="M47" s="119"/>
      <c r="N47" s="70">
        <f t="shared" si="2"/>
        <v>68145.000000000015</v>
      </c>
      <c r="O47" s="117"/>
      <c r="P47" s="74">
        <f t="shared" si="3"/>
        <v>34072.500000000007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61814.000000000007</v>
      </c>
      <c r="K48" s="126"/>
      <c r="L48" s="127">
        <f t="shared" si="1"/>
        <v>30907.000000000004</v>
      </c>
      <c r="M48" s="109"/>
      <c r="N48" s="58">
        <f t="shared" si="2"/>
        <v>71610.000000000015</v>
      </c>
      <c r="O48" s="107"/>
      <c r="P48" s="62">
        <f t="shared" si="3"/>
        <v>35805.000000000007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64805.000000000007</v>
      </c>
      <c r="K49" s="124"/>
      <c r="L49" s="125">
        <f t="shared" si="1"/>
        <v>32402.500000000004</v>
      </c>
      <c r="M49" s="119"/>
      <c r="N49" s="70">
        <f t="shared" si="2"/>
        <v>75075.000000000015</v>
      </c>
      <c r="O49" s="117"/>
      <c r="P49" s="74">
        <f t="shared" si="3"/>
        <v>37537.500000000007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67796.000000000015</v>
      </c>
      <c r="K50" s="126"/>
      <c r="L50" s="127">
        <f t="shared" si="1"/>
        <v>33898.000000000007</v>
      </c>
      <c r="M50" s="109"/>
      <c r="N50" s="58">
        <f t="shared" si="2"/>
        <v>78540.000000000015</v>
      </c>
      <c r="O50" s="107"/>
      <c r="P50" s="62">
        <f t="shared" si="3"/>
        <v>39270.000000000007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70787.000000000015</v>
      </c>
      <c r="K51" s="124"/>
      <c r="L51" s="125">
        <f t="shared" si="1"/>
        <v>35393.500000000007</v>
      </c>
      <c r="M51" s="119"/>
      <c r="N51" s="70">
        <f t="shared" si="2"/>
        <v>82005.000000000015</v>
      </c>
      <c r="O51" s="117"/>
      <c r="P51" s="74">
        <f t="shared" si="3"/>
        <v>41002.500000000007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74775.000000000015</v>
      </c>
      <c r="K52" s="126"/>
      <c r="L52" s="127">
        <f t="shared" si="1"/>
        <v>37387.500000000007</v>
      </c>
      <c r="M52" s="109"/>
      <c r="N52" s="58">
        <f t="shared" si="2"/>
        <v>86625.000000000015</v>
      </c>
      <c r="O52" s="107"/>
      <c r="P52" s="62">
        <f t="shared" si="3"/>
        <v>43312.500000000007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78763.000000000015</v>
      </c>
      <c r="K53" s="124"/>
      <c r="L53" s="125">
        <f t="shared" si="1"/>
        <v>39381.500000000007</v>
      </c>
      <c r="M53" s="119"/>
      <c r="N53" s="70">
        <f t="shared" si="2"/>
        <v>91245.000000000015</v>
      </c>
      <c r="O53" s="117"/>
      <c r="P53" s="74">
        <f t="shared" si="3"/>
        <v>45622.500000000007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82751.000000000015</v>
      </c>
      <c r="K54" s="126"/>
      <c r="L54" s="127">
        <f t="shared" si="1"/>
        <v>41375.500000000007</v>
      </c>
      <c r="M54" s="109"/>
      <c r="N54" s="58">
        <f t="shared" si="2"/>
        <v>95865.000000000015</v>
      </c>
      <c r="O54" s="107"/>
      <c r="P54" s="62">
        <f t="shared" si="3"/>
        <v>47932.500000000007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87736.000000000015</v>
      </c>
      <c r="K55" s="43"/>
      <c r="L55" s="145">
        <f t="shared" si="1"/>
        <v>43868.000000000007</v>
      </c>
      <c r="M55" s="146"/>
      <c r="N55" s="70">
        <f t="shared" si="2"/>
        <v>101640.00000000001</v>
      </c>
      <c r="O55" s="147"/>
      <c r="P55" s="74">
        <f t="shared" si="3"/>
        <v>50820.000000000007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92721.000000000015</v>
      </c>
      <c r="K56" s="56"/>
      <c r="L56" s="149">
        <f t="shared" si="1"/>
        <v>46360.500000000007</v>
      </c>
      <c r="M56" s="93"/>
      <c r="N56" s="58">
        <f t="shared" si="2"/>
        <v>107415.00000000001</v>
      </c>
      <c r="O56" s="91"/>
      <c r="P56" s="62">
        <f t="shared" si="3"/>
        <v>53707.500000000007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97706.000000000015</v>
      </c>
      <c r="K57" s="79"/>
      <c r="L57" s="80">
        <f t="shared" si="1"/>
        <v>48853.000000000007</v>
      </c>
      <c r="M57" s="81"/>
      <c r="N57" s="70">
        <f t="shared" si="2"/>
        <v>113190.00000000001</v>
      </c>
      <c r="O57" s="79"/>
      <c r="P57" s="74">
        <f t="shared" si="3"/>
        <v>56595.000000000007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102691.00000000001</v>
      </c>
      <c r="K58" s="91"/>
      <c r="L58" s="92">
        <f t="shared" si="1"/>
        <v>51345.500000000007</v>
      </c>
      <c r="M58" s="93"/>
      <c r="N58" s="58">
        <f t="shared" si="2"/>
        <v>118965.00000000001</v>
      </c>
      <c r="O58" s="91"/>
      <c r="P58" s="62">
        <f t="shared" si="3"/>
        <v>59482.500000000007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108673.00000000001</v>
      </c>
      <c r="K59" s="79"/>
      <c r="L59" s="80">
        <f t="shared" si="1"/>
        <v>54336.500000000007</v>
      </c>
      <c r="M59" s="81"/>
      <c r="N59" s="70">
        <f t="shared" si="2"/>
        <v>125895.00000000001</v>
      </c>
      <c r="O59" s="79"/>
      <c r="P59" s="74">
        <f t="shared" si="3"/>
        <v>62947.500000000007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114655.00000000001</v>
      </c>
      <c r="K60" s="91"/>
      <c r="L60" s="92">
        <f t="shared" si="1"/>
        <v>57327.500000000007</v>
      </c>
      <c r="M60" s="93"/>
      <c r="N60" s="58">
        <f t="shared" si="2"/>
        <v>132825.00000000003</v>
      </c>
      <c r="O60" s="91"/>
      <c r="P60" s="62">
        <f t="shared" si="3"/>
        <v>66412.500000000015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120637.00000000001</v>
      </c>
      <c r="K61" s="162"/>
      <c r="L61" s="163">
        <f t="shared" si="1"/>
        <v>60318.500000000007</v>
      </c>
      <c r="M61" s="157"/>
      <c r="N61" s="164">
        <f t="shared" si="2"/>
        <v>139755.00000000003</v>
      </c>
      <c r="O61" s="162"/>
      <c r="P61" s="165">
        <f t="shared" si="3"/>
        <v>69877.500000000015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9.9700000000000011E-2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49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9.9199999999999997E-2</v>
      </c>
      <c r="K10" s="227"/>
      <c r="L10" s="227"/>
      <c r="M10" s="228"/>
      <c r="N10" s="226">
        <f>VLOOKUP(B5,org!A2:E48,5,FALSE)</f>
        <v>0.11499999999999999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5753.5999999999995</v>
      </c>
      <c r="K15" s="46"/>
      <c r="L15" s="47">
        <f>J15/2</f>
        <v>2876.7999999999997</v>
      </c>
      <c r="M15" s="42"/>
      <c r="N15" s="45">
        <f>C15*$N$10</f>
        <v>6669.9999999999991</v>
      </c>
      <c r="O15" s="46"/>
      <c r="P15" s="47">
        <f>N15/2</f>
        <v>3334.9999999999995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6745.5999999999995</v>
      </c>
      <c r="K16" s="59"/>
      <c r="L16" s="60">
        <f t="shared" ref="L16:L61" si="1">J16/2</f>
        <v>3372.7999999999997</v>
      </c>
      <c r="M16" s="61"/>
      <c r="N16" s="58">
        <f t="shared" ref="N16:N61" si="2">C16*$N$10</f>
        <v>7819.9999999999991</v>
      </c>
      <c r="O16" s="59"/>
      <c r="P16" s="62">
        <f t="shared" ref="P16:P61" si="3">N16/2</f>
        <v>3909.9999999999995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7737.5999999999995</v>
      </c>
      <c r="K17" s="71"/>
      <c r="L17" s="72">
        <f t="shared" si="1"/>
        <v>3868.7999999999997</v>
      </c>
      <c r="M17" s="73"/>
      <c r="N17" s="70">
        <f t="shared" si="2"/>
        <v>8970</v>
      </c>
      <c r="O17" s="71"/>
      <c r="P17" s="74">
        <f t="shared" si="3"/>
        <v>4485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8729.6</v>
      </c>
      <c r="K18" s="59"/>
      <c r="L18" s="60">
        <f t="shared" si="1"/>
        <v>4364.8</v>
      </c>
      <c r="M18" s="61"/>
      <c r="N18" s="58">
        <f>C18*$N$10</f>
        <v>10120</v>
      </c>
      <c r="O18" s="59"/>
      <c r="P18" s="62">
        <f t="shared" si="3"/>
        <v>5060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9721.6</v>
      </c>
      <c r="K19" s="79"/>
      <c r="L19" s="80">
        <f t="shared" si="1"/>
        <v>4860.8</v>
      </c>
      <c r="M19" s="81"/>
      <c r="N19" s="70">
        <f t="shared" si="2"/>
        <v>11270</v>
      </c>
      <c r="O19" s="79"/>
      <c r="P19" s="74">
        <f t="shared" si="3"/>
        <v>5635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10316.799999999999</v>
      </c>
      <c r="K20" s="91"/>
      <c r="L20" s="92">
        <f t="shared" si="1"/>
        <v>5158.3999999999996</v>
      </c>
      <c r="M20" s="93"/>
      <c r="N20" s="58">
        <f t="shared" si="2"/>
        <v>11959.999999999998</v>
      </c>
      <c r="O20" s="91"/>
      <c r="P20" s="62">
        <f t="shared" si="3"/>
        <v>5979.9999999999991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10912</v>
      </c>
      <c r="K21" s="79"/>
      <c r="L21" s="80">
        <f t="shared" si="1"/>
        <v>5456</v>
      </c>
      <c r="M21" s="81"/>
      <c r="N21" s="70">
        <f t="shared" si="2"/>
        <v>12649.999999999998</v>
      </c>
      <c r="O21" s="79"/>
      <c r="P21" s="74">
        <f t="shared" si="3"/>
        <v>6324.9999999999991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11705.6</v>
      </c>
      <c r="K22" s="91"/>
      <c r="L22" s="92">
        <f t="shared" si="1"/>
        <v>5852.8</v>
      </c>
      <c r="M22" s="93"/>
      <c r="N22" s="58">
        <f t="shared" si="2"/>
        <v>13569.999999999998</v>
      </c>
      <c r="O22" s="91"/>
      <c r="P22" s="62">
        <f t="shared" si="3"/>
        <v>6784.9999999999991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12499.199999999999</v>
      </c>
      <c r="K23" s="79"/>
      <c r="L23" s="80">
        <f t="shared" si="1"/>
        <v>6249.5999999999995</v>
      </c>
      <c r="M23" s="81"/>
      <c r="N23" s="70">
        <f t="shared" si="2"/>
        <v>14489.999999999998</v>
      </c>
      <c r="O23" s="79"/>
      <c r="P23" s="74">
        <f t="shared" si="3"/>
        <v>7244.9999999999991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13292.8</v>
      </c>
      <c r="K24" s="107"/>
      <c r="L24" s="108">
        <f t="shared" si="1"/>
        <v>6646.4</v>
      </c>
      <c r="M24" s="109"/>
      <c r="N24" s="58">
        <f t="shared" si="2"/>
        <v>15409.999999999998</v>
      </c>
      <c r="O24" s="107"/>
      <c r="P24" s="62">
        <f t="shared" si="3"/>
        <v>7704.9999999999991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14086.4</v>
      </c>
      <c r="K25" s="117"/>
      <c r="L25" s="118">
        <f t="shared" si="1"/>
        <v>7043.2</v>
      </c>
      <c r="M25" s="119"/>
      <c r="N25" s="70">
        <f t="shared" si="2"/>
        <v>16329.999999999998</v>
      </c>
      <c r="O25" s="117"/>
      <c r="P25" s="74">
        <f t="shared" si="3"/>
        <v>8164.9999999999991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14880</v>
      </c>
      <c r="K26" s="107"/>
      <c r="L26" s="108">
        <f t="shared" si="1"/>
        <v>7440</v>
      </c>
      <c r="M26" s="109"/>
      <c r="N26" s="58">
        <f t="shared" si="2"/>
        <v>17250</v>
      </c>
      <c r="O26" s="107"/>
      <c r="P26" s="62">
        <f t="shared" si="3"/>
        <v>8625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15872</v>
      </c>
      <c r="K27" s="117"/>
      <c r="L27" s="118">
        <f t="shared" si="1"/>
        <v>7936</v>
      </c>
      <c r="M27" s="119"/>
      <c r="N27" s="70">
        <f t="shared" si="2"/>
        <v>18400</v>
      </c>
      <c r="O27" s="117"/>
      <c r="P27" s="74">
        <f t="shared" si="3"/>
        <v>9200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16864</v>
      </c>
      <c r="K28" s="107"/>
      <c r="L28" s="108">
        <f t="shared" si="1"/>
        <v>8432</v>
      </c>
      <c r="M28" s="109"/>
      <c r="N28" s="58">
        <f t="shared" si="2"/>
        <v>19550</v>
      </c>
      <c r="O28" s="107"/>
      <c r="P28" s="62">
        <f t="shared" si="3"/>
        <v>9775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17856</v>
      </c>
      <c r="K29" s="117"/>
      <c r="L29" s="118">
        <f t="shared" si="1"/>
        <v>8928</v>
      </c>
      <c r="M29" s="119"/>
      <c r="N29" s="70">
        <f t="shared" si="2"/>
        <v>20700</v>
      </c>
      <c r="O29" s="117"/>
      <c r="P29" s="74">
        <f t="shared" si="3"/>
        <v>10350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18848</v>
      </c>
      <c r="K30" s="107"/>
      <c r="L30" s="108">
        <f t="shared" si="1"/>
        <v>9424</v>
      </c>
      <c r="M30" s="109"/>
      <c r="N30" s="58">
        <f t="shared" si="2"/>
        <v>21850</v>
      </c>
      <c r="O30" s="107"/>
      <c r="P30" s="62">
        <f t="shared" si="3"/>
        <v>10925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19840</v>
      </c>
      <c r="K31" s="124"/>
      <c r="L31" s="125">
        <f t="shared" si="1"/>
        <v>9920</v>
      </c>
      <c r="M31" s="119"/>
      <c r="N31" s="70">
        <f t="shared" si="2"/>
        <v>23000</v>
      </c>
      <c r="O31" s="117"/>
      <c r="P31" s="74">
        <f t="shared" si="3"/>
        <v>11500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21824</v>
      </c>
      <c r="K32" s="126"/>
      <c r="L32" s="127">
        <f t="shared" si="1"/>
        <v>10912</v>
      </c>
      <c r="M32" s="109"/>
      <c r="N32" s="58">
        <f t="shared" si="2"/>
        <v>25299.999999999996</v>
      </c>
      <c r="O32" s="107"/>
      <c r="P32" s="62">
        <f t="shared" si="3"/>
        <v>12649.999999999998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23808</v>
      </c>
      <c r="K33" s="124"/>
      <c r="L33" s="125">
        <f t="shared" si="1"/>
        <v>11904</v>
      </c>
      <c r="M33" s="119"/>
      <c r="N33" s="70">
        <f t="shared" si="2"/>
        <v>27599.999999999996</v>
      </c>
      <c r="O33" s="117"/>
      <c r="P33" s="74">
        <f t="shared" si="3"/>
        <v>13799.999999999998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25792</v>
      </c>
      <c r="K34" s="126"/>
      <c r="L34" s="127">
        <f t="shared" si="1"/>
        <v>12896</v>
      </c>
      <c r="M34" s="109"/>
      <c r="N34" s="58">
        <f t="shared" si="2"/>
        <v>29899.999999999996</v>
      </c>
      <c r="O34" s="107"/>
      <c r="P34" s="62">
        <f t="shared" si="3"/>
        <v>14949.999999999998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27776</v>
      </c>
      <c r="K35" s="124"/>
      <c r="L35" s="125">
        <f t="shared" si="1"/>
        <v>13888</v>
      </c>
      <c r="M35" s="119"/>
      <c r="N35" s="70">
        <f t="shared" si="2"/>
        <v>32199.999999999996</v>
      </c>
      <c r="O35" s="117"/>
      <c r="P35" s="74">
        <f t="shared" si="3"/>
        <v>16099.999999999998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29760</v>
      </c>
      <c r="K36" s="126"/>
      <c r="L36" s="127">
        <f t="shared" si="1"/>
        <v>14880</v>
      </c>
      <c r="M36" s="109"/>
      <c r="N36" s="58">
        <f t="shared" si="2"/>
        <v>34500</v>
      </c>
      <c r="O36" s="107"/>
      <c r="P36" s="62">
        <f t="shared" si="3"/>
        <v>17250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31744</v>
      </c>
      <c r="K37" s="124"/>
      <c r="L37" s="125">
        <f t="shared" si="1"/>
        <v>15872</v>
      </c>
      <c r="M37" s="119"/>
      <c r="N37" s="70">
        <f t="shared" si="2"/>
        <v>36800</v>
      </c>
      <c r="O37" s="117"/>
      <c r="P37" s="74">
        <f t="shared" si="3"/>
        <v>18400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33728</v>
      </c>
      <c r="K38" s="126"/>
      <c r="L38" s="127">
        <f t="shared" si="1"/>
        <v>16864</v>
      </c>
      <c r="M38" s="109"/>
      <c r="N38" s="58">
        <f t="shared" si="2"/>
        <v>39100</v>
      </c>
      <c r="O38" s="107"/>
      <c r="P38" s="62">
        <f t="shared" si="3"/>
        <v>19550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35712</v>
      </c>
      <c r="K39" s="124"/>
      <c r="L39" s="125">
        <f t="shared" si="1"/>
        <v>17856</v>
      </c>
      <c r="M39" s="119"/>
      <c r="N39" s="70">
        <f t="shared" si="2"/>
        <v>41400</v>
      </c>
      <c r="O39" s="117"/>
      <c r="P39" s="74">
        <f t="shared" si="3"/>
        <v>20700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37696</v>
      </c>
      <c r="K40" s="126"/>
      <c r="L40" s="127">
        <f t="shared" si="1"/>
        <v>18848</v>
      </c>
      <c r="M40" s="109"/>
      <c r="N40" s="58">
        <f t="shared" si="2"/>
        <v>43700</v>
      </c>
      <c r="O40" s="107"/>
      <c r="P40" s="62">
        <f t="shared" si="3"/>
        <v>21850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40672</v>
      </c>
      <c r="K41" s="124"/>
      <c r="L41" s="125">
        <f t="shared" si="1"/>
        <v>20336</v>
      </c>
      <c r="M41" s="119"/>
      <c r="N41" s="70">
        <f t="shared" si="2"/>
        <v>47149.999999999993</v>
      </c>
      <c r="O41" s="117"/>
      <c r="P41" s="74">
        <f t="shared" si="3"/>
        <v>23574.999999999996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43648</v>
      </c>
      <c r="K42" s="126"/>
      <c r="L42" s="127">
        <f t="shared" si="1"/>
        <v>21824</v>
      </c>
      <c r="M42" s="109"/>
      <c r="N42" s="58">
        <f t="shared" si="2"/>
        <v>50599.999999999993</v>
      </c>
      <c r="O42" s="107"/>
      <c r="P42" s="62">
        <f t="shared" si="3"/>
        <v>25299.999999999996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46624</v>
      </c>
      <c r="K43" s="124"/>
      <c r="L43" s="125">
        <f t="shared" si="1"/>
        <v>23312</v>
      </c>
      <c r="M43" s="119"/>
      <c r="N43" s="70">
        <f t="shared" si="2"/>
        <v>54049.999999999993</v>
      </c>
      <c r="O43" s="117"/>
      <c r="P43" s="74">
        <f t="shared" si="3"/>
        <v>27024.999999999996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49600</v>
      </c>
      <c r="K44" s="126"/>
      <c r="L44" s="127">
        <f t="shared" si="1"/>
        <v>24800</v>
      </c>
      <c r="M44" s="109"/>
      <c r="N44" s="58">
        <f t="shared" si="2"/>
        <v>57499.999999999993</v>
      </c>
      <c r="O44" s="107"/>
      <c r="P44" s="62">
        <f t="shared" si="3"/>
        <v>28749.999999999996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52576</v>
      </c>
      <c r="K45" s="124"/>
      <c r="L45" s="125">
        <f t="shared" si="1"/>
        <v>26288</v>
      </c>
      <c r="M45" s="119"/>
      <c r="N45" s="70">
        <f t="shared" si="2"/>
        <v>60949.999999999993</v>
      </c>
      <c r="O45" s="117"/>
      <c r="P45" s="74">
        <f t="shared" si="3"/>
        <v>30474.999999999996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55552</v>
      </c>
      <c r="K46" s="126"/>
      <c r="L46" s="127">
        <f t="shared" si="1"/>
        <v>27776</v>
      </c>
      <c r="M46" s="109"/>
      <c r="N46" s="58">
        <f t="shared" si="2"/>
        <v>64399.999999999993</v>
      </c>
      <c r="O46" s="107"/>
      <c r="P46" s="62">
        <f t="shared" si="3"/>
        <v>32199.999999999996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58528</v>
      </c>
      <c r="K47" s="124"/>
      <c r="L47" s="125">
        <f t="shared" si="1"/>
        <v>29264</v>
      </c>
      <c r="M47" s="119"/>
      <c r="N47" s="70">
        <f t="shared" si="2"/>
        <v>67850</v>
      </c>
      <c r="O47" s="117"/>
      <c r="P47" s="74">
        <f t="shared" si="3"/>
        <v>33925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61504</v>
      </c>
      <c r="K48" s="126"/>
      <c r="L48" s="127">
        <f t="shared" si="1"/>
        <v>30752</v>
      </c>
      <c r="M48" s="109"/>
      <c r="N48" s="58">
        <f t="shared" si="2"/>
        <v>71300</v>
      </c>
      <c r="O48" s="107"/>
      <c r="P48" s="62">
        <f t="shared" si="3"/>
        <v>35650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64480</v>
      </c>
      <c r="K49" s="124"/>
      <c r="L49" s="125">
        <f t="shared" si="1"/>
        <v>32240</v>
      </c>
      <c r="M49" s="119"/>
      <c r="N49" s="70">
        <f t="shared" si="2"/>
        <v>74750</v>
      </c>
      <c r="O49" s="117"/>
      <c r="P49" s="74">
        <f t="shared" si="3"/>
        <v>37375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67456</v>
      </c>
      <c r="K50" s="126"/>
      <c r="L50" s="127">
        <f t="shared" si="1"/>
        <v>33728</v>
      </c>
      <c r="M50" s="109"/>
      <c r="N50" s="58">
        <f t="shared" si="2"/>
        <v>78200</v>
      </c>
      <c r="O50" s="107"/>
      <c r="P50" s="62">
        <f t="shared" si="3"/>
        <v>39100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70432</v>
      </c>
      <c r="K51" s="124"/>
      <c r="L51" s="125">
        <f t="shared" si="1"/>
        <v>35216</v>
      </c>
      <c r="M51" s="119"/>
      <c r="N51" s="70">
        <f t="shared" si="2"/>
        <v>81650</v>
      </c>
      <c r="O51" s="117"/>
      <c r="P51" s="74">
        <f t="shared" si="3"/>
        <v>40825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74400</v>
      </c>
      <c r="K52" s="126"/>
      <c r="L52" s="127">
        <f t="shared" si="1"/>
        <v>37200</v>
      </c>
      <c r="M52" s="109"/>
      <c r="N52" s="58">
        <f t="shared" si="2"/>
        <v>86250</v>
      </c>
      <c r="O52" s="107"/>
      <c r="P52" s="62">
        <f t="shared" si="3"/>
        <v>43125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78368</v>
      </c>
      <c r="K53" s="124"/>
      <c r="L53" s="125">
        <f t="shared" si="1"/>
        <v>39184</v>
      </c>
      <c r="M53" s="119"/>
      <c r="N53" s="70">
        <f t="shared" si="2"/>
        <v>90850</v>
      </c>
      <c r="O53" s="117"/>
      <c r="P53" s="74">
        <f t="shared" si="3"/>
        <v>45425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82336</v>
      </c>
      <c r="K54" s="126"/>
      <c r="L54" s="127">
        <f t="shared" si="1"/>
        <v>41168</v>
      </c>
      <c r="M54" s="109"/>
      <c r="N54" s="58">
        <f t="shared" si="2"/>
        <v>95449.999999999985</v>
      </c>
      <c r="O54" s="107"/>
      <c r="P54" s="62">
        <f t="shared" si="3"/>
        <v>47724.999999999993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87296</v>
      </c>
      <c r="K55" s="43"/>
      <c r="L55" s="145">
        <f t="shared" si="1"/>
        <v>43648</v>
      </c>
      <c r="M55" s="146"/>
      <c r="N55" s="70">
        <f t="shared" si="2"/>
        <v>101199.99999999999</v>
      </c>
      <c r="O55" s="147"/>
      <c r="P55" s="74">
        <f t="shared" si="3"/>
        <v>50599.999999999993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92256</v>
      </c>
      <c r="K56" s="56"/>
      <c r="L56" s="149">
        <f t="shared" si="1"/>
        <v>46128</v>
      </c>
      <c r="M56" s="93"/>
      <c r="N56" s="58">
        <f t="shared" si="2"/>
        <v>106949.99999999999</v>
      </c>
      <c r="O56" s="91"/>
      <c r="P56" s="62">
        <f t="shared" si="3"/>
        <v>53474.999999999993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97216</v>
      </c>
      <c r="K57" s="79"/>
      <c r="L57" s="80">
        <f t="shared" si="1"/>
        <v>48608</v>
      </c>
      <c r="M57" s="81"/>
      <c r="N57" s="70">
        <f t="shared" si="2"/>
        <v>112699.99999999999</v>
      </c>
      <c r="O57" s="79"/>
      <c r="P57" s="74">
        <f t="shared" si="3"/>
        <v>56349.999999999993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102176</v>
      </c>
      <c r="K58" s="91"/>
      <c r="L58" s="92">
        <f t="shared" si="1"/>
        <v>51088</v>
      </c>
      <c r="M58" s="93"/>
      <c r="N58" s="58">
        <f t="shared" si="2"/>
        <v>118449.99999999999</v>
      </c>
      <c r="O58" s="91"/>
      <c r="P58" s="62">
        <f t="shared" si="3"/>
        <v>59224.999999999993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108128</v>
      </c>
      <c r="K59" s="79"/>
      <c r="L59" s="80">
        <f t="shared" si="1"/>
        <v>54064</v>
      </c>
      <c r="M59" s="81"/>
      <c r="N59" s="70">
        <f t="shared" si="2"/>
        <v>125349.99999999999</v>
      </c>
      <c r="O59" s="79"/>
      <c r="P59" s="74">
        <f t="shared" si="3"/>
        <v>62674.999999999993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114080</v>
      </c>
      <c r="K60" s="91"/>
      <c r="L60" s="92">
        <f t="shared" si="1"/>
        <v>57040</v>
      </c>
      <c r="M60" s="93"/>
      <c r="N60" s="58">
        <f t="shared" si="2"/>
        <v>132250</v>
      </c>
      <c r="O60" s="91"/>
      <c r="P60" s="62">
        <f t="shared" si="3"/>
        <v>66125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120032</v>
      </c>
      <c r="K61" s="162"/>
      <c r="L61" s="163">
        <f t="shared" si="1"/>
        <v>60016</v>
      </c>
      <c r="M61" s="157"/>
      <c r="N61" s="164">
        <f t="shared" si="2"/>
        <v>139150</v>
      </c>
      <c r="O61" s="162"/>
      <c r="P61" s="165">
        <f t="shared" si="3"/>
        <v>69575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9.9199999999999997E-2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Normal="100" zoomScaleSheetLayoutView="100" workbookViewId="0">
      <selection activeCell="N7" sqref="N7:Q9"/>
    </sheetView>
  </sheetViews>
  <sheetFormatPr defaultRowHeight="13.5"/>
  <cols>
    <col min="1" max="1" width="0.75" style="14" customWidth="1"/>
    <col min="2" max="2" width="5.125" style="14" customWidth="1"/>
    <col min="3" max="3" width="7.875" style="184" customWidth="1"/>
    <col min="4" max="4" width="0.5" style="184" customWidth="1"/>
    <col min="5" max="5" width="6.875" style="14" customWidth="1"/>
    <col min="6" max="6" width="1.25" style="14" customWidth="1"/>
    <col min="7" max="7" width="8.125" style="14" customWidth="1"/>
    <col min="8" max="8" width="2.5" style="14" customWidth="1"/>
    <col min="9" max="9" width="8.125" style="14" customWidth="1"/>
    <col min="10" max="10" width="8.875" style="14" customWidth="1"/>
    <col min="11" max="11" width="0.5" style="14" customWidth="1"/>
    <col min="12" max="12" width="8.875" style="14" customWidth="1"/>
    <col min="13" max="13" width="0.5" style="14" customWidth="1"/>
    <col min="14" max="14" width="8.875" style="185" customWidth="1"/>
    <col min="15" max="15" width="0.5" style="185" customWidth="1"/>
    <col min="16" max="16" width="8.875" style="185" customWidth="1"/>
    <col min="17" max="17" width="0.5" style="185" customWidth="1"/>
    <col min="18" max="18" width="8.75" style="185" customWidth="1"/>
    <col min="19" max="19" width="0.5" style="185" customWidth="1"/>
    <col min="20" max="20" width="8.75" style="185" customWidth="1"/>
    <col min="21" max="21" width="0.5" style="185" customWidth="1"/>
    <col min="22" max="22" width="8.75" style="185" customWidth="1"/>
    <col min="23" max="23" width="0.5" style="185" customWidth="1"/>
    <col min="24" max="24" width="8.75" style="185" customWidth="1"/>
    <col min="25" max="25" width="0.5" style="185" customWidth="1"/>
    <col min="26" max="26" width="0.75" style="14" customWidth="1"/>
    <col min="27" max="16384" width="9" style="14"/>
  </cols>
  <sheetData>
    <row r="1" spans="1:26" ht="16.5" customHeight="1">
      <c r="B1" s="193" t="s">
        <v>100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5"/>
    </row>
    <row r="2" spans="1:26" ht="16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5"/>
    </row>
    <row r="3" spans="1:26" ht="17.25" customHeight="1">
      <c r="B3" s="237" t="s">
        <v>154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16"/>
      <c r="Z3" s="15"/>
    </row>
    <row r="4" spans="1:26" ht="24" customHeight="1">
      <c r="A4" s="1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18"/>
      <c r="Z4" s="15"/>
    </row>
    <row r="5" spans="1:26" ht="15.75" customHeight="1" thickBot="1">
      <c r="B5" s="236" t="s">
        <v>50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9"/>
      <c r="S5" s="19"/>
      <c r="T5" s="19"/>
      <c r="U5" s="19"/>
      <c r="V5" s="19"/>
      <c r="W5" s="19"/>
      <c r="X5" s="20" t="s">
        <v>90</v>
      </c>
      <c r="Y5" s="19"/>
      <c r="Z5" s="15"/>
    </row>
    <row r="6" spans="1:26" s="21" customFormat="1" ht="18.75" customHeight="1" thickTop="1">
      <c r="B6" s="239" t="s">
        <v>155</v>
      </c>
      <c r="C6" s="240"/>
      <c r="D6" s="240"/>
      <c r="E6" s="240"/>
      <c r="F6" s="241"/>
      <c r="G6" s="240" t="s">
        <v>6</v>
      </c>
      <c r="H6" s="240"/>
      <c r="I6" s="240"/>
      <c r="J6" s="187" t="s">
        <v>40</v>
      </c>
      <c r="K6" s="188"/>
      <c r="L6" s="188"/>
      <c r="M6" s="188"/>
      <c r="N6" s="188"/>
      <c r="O6" s="188"/>
      <c r="P6" s="188"/>
      <c r="Q6" s="189"/>
      <c r="R6" s="188" t="s">
        <v>41</v>
      </c>
      <c r="S6" s="195"/>
      <c r="T6" s="195"/>
      <c r="U6" s="195"/>
      <c r="V6" s="195"/>
      <c r="W6" s="195"/>
      <c r="X6" s="195"/>
      <c r="Y6" s="196"/>
    </row>
    <row r="7" spans="1:26" s="21" customFormat="1" ht="13.5" customHeight="1">
      <c r="B7" s="242"/>
      <c r="C7" s="243"/>
      <c r="D7" s="243"/>
      <c r="E7" s="243"/>
      <c r="F7" s="244"/>
      <c r="G7" s="243"/>
      <c r="H7" s="243"/>
      <c r="I7" s="243"/>
      <c r="J7" s="212" t="s">
        <v>156</v>
      </c>
      <c r="K7" s="213"/>
      <c r="L7" s="213"/>
      <c r="M7" s="214"/>
      <c r="N7" s="199" t="s">
        <v>157</v>
      </c>
      <c r="O7" s="200"/>
      <c r="P7" s="200"/>
      <c r="Q7" s="201"/>
      <c r="R7" s="279" t="s">
        <v>91</v>
      </c>
      <c r="S7" s="200"/>
      <c r="T7" s="200"/>
      <c r="U7" s="280"/>
      <c r="V7" s="221" t="s">
        <v>42</v>
      </c>
      <c r="W7" s="200"/>
      <c r="X7" s="200"/>
      <c r="Y7" s="201"/>
    </row>
    <row r="8" spans="1:26" s="21" customFormat="1" ht="11.25">
      <c r="B8" s="242"/>
      <c r="C8" s="243"/>
      <c r="D8" s="243"/>
      <c r="E8" s="243"/>
      <c r="F8" s="244"/>
      <c r="G8" s="243"/>
      <c r="H8" s="243"/>
      <c r="I8" s="243"/>
      <c r="J8" s="215"/>
      <c r="K8" s="216"/>
      <c r="L8" s="216"/>
      <c r="M8" s="217"/>
      <c r="N8" s="202"/>
      <c r="O8" s="203"/>
      <c r="P8" s="203"/>
      <c r="Q8" s="204"/>
      <c r="R8" s="281"/>
      <c r="S8" s="203"/>
      <c r="T8" s="203"/>
      <c r="U8" s="282"/>
      <c r="V8" s="222"/>
      <c r="W8" s="203"/>
      <c r="X8" s="203"/>
      <c r="Y8" s="204"/>
    </row>
    <row r="9" spans="1:26" s="21" customFormat="1" ht="2.25" customHeight="1">
      <c r="B9" s="242"/>
      <c r="C9" s="243"/>
      <c r="D9" s="243"/>
      <c r="E9" s="243"/>
      <c r="F9" s="244"/>
      <c r="G9" s="243"/>
      <c r="H9" s="243"/>
      <c r="I9" s="243"/>
      <c r="J9" s="218"/>
      <c r="K9" s="219"/>
      <c r="L9" s="219"/>
      <c r="M9" s="220"/>
      <c r="N9" s="205"/>
      <c r="O9" s="206"/>
      <c r="P9" s="206"/>
      <c r="Q9" s="207"/>
      <c r="R9" s="283"/>
      <c r="S9" s="224"/>
      <c r="T9" s="224"/>
      <c r="U9" s="284"/>
      <c r="V9" s="223"/>
      <c r="W9" s="224"/>
      <c r="X9" s="224"/>
      <c r="Y9" s="225"/>
    </row>
    <row r="10" spans="1:26" s="21" customFormat="1" ht="13.5" customHeight="1">
      <c r="B10" s="242"/>
      <c r="C10" s="243"/>
      <c r="D10" s="243"/>
      <c r="E10" s="243"/>
      <c r="F10" s="244"/>
      <c r="G10" s="243"/>
      <c r="H10" s="243"/>
      <c r="I10" s="243"/>
      <c r="J10" s="226">
        <f>VLOOKUP(B5,org!A2:B48,2,FALSE)</f>
        <v>9.9199999999999997E-2</v>
      </c>
      <c r="K10" s="227"/>
      <c r="L10" s="227"/>
      <c r="M10" s="228"/>
      <c r="N10" s="226">
        <f>VLOOKUP(B5,org!A2:E48,5,FALSE)</f>
        <v>0.11499999999999999</v>
      </c>
      <c r="O10" s="253"/>
      <c r="P10" s="253"/>
      <c r="Q10" s="254"/>
      <c r="R10" s="197">
        <v>0.17474000000000001</v>
      </c>
      <c r="S10" s="197"/>
      <c r="T10" s="197"/>
      <c r="U10" s="198"/>
      <c r="V10" s="197">
        <v>0.17688000000000001</v>
      </c>
      <c r="W10" s="197"/>
      <c r="X10" s="197"/>
      <c r="Y10" s="238"/>
    </row>
    <row r="11" spans="1:26" s="21" customFormat="1" ht="5.25" customHeight="1">
      <c r="B11" s="242"/>
      <c r="C11" s="243"/>
      <c r="D11" s="243"/>
      <c r="E11" s="243"/>
      <c r="F11" s="244"/>
      <c r="G11" s="243"/>
      <c r="H11" s="243"/>
      <c r="I11" s="243"/>
      <c r="J11" s="229"/>
      <c r="K11" s="230"/>
      <c r="L11" s="230"/>
      <c r="M11" s="231"/>
      <c r="N11" s="255"/>
      <c r="O11" s="256"/>
      <c r="P11" s="256"/>
      <c r="Q11" s="257"/>
      <c r="R11" s="197"/>
      <c r="S11" s="197"/>
      <c r="T11" s="197"/>
      <c r="U11" s="198"/>
      <c r="V11" s="197"/>
      <c r="W11" s="197"/>
      <c r="X11" s="197"/>
      <c r="Y11" s="238"/>
    </row>
    <row r="12" spans="1:26" s="21" customFormat="1" ht="8.25" customHeight="1">
      <c r="B12" s="277" t="s">
        <v>0</v>
      </c>
      <c r="C12" s="270" t="s">
        <v>158</v>
      </c>
      <c r="D12" s="271"/>
      <c r="E12" s="208" t="s">
        <v>159</v>
      </c>
      <c r="F12" s="245"/>
      <c r="G12" s="243"/>
      <c r="H12" s="243"/>
      <c r="I12" s="243"/>
      <c r="J12" s="208" t="s">
        <v>7</v>
      </c>
      <c r="K12" s="209"/>
      <c r="L12" s="248" t="s">
        <v>1</v>
      </c>
      <c r="M12" s="233"/>
      <c r="N12" s="208" t="s">
        <v>160</v>
      </c>
      <c r="O12" s="209"/>
      <c r="P12" s="248" t="s">
        <v>1</v>
      </c>
      <c r="Q12" s="264"/>
      <c r="R12" s="232" t="s">
        <v>39</v>
      </c>
      <c r="S12" s="250"/>
      <c r="T12" s="232" t="s">
        <v>8</v>
      </c>
      <c r="U12" s="233"/>
      <c r="V12" s="232" t="s">
        <v>39</v>
      </c>
      <c r="W12" s="250"/>
      <c r="X12" s="232" t="s">
        <v>8</v>
      </c>
      <c r="Y12" s="264"/>
    </row>
    <row r="13" spans="1:26" s="21" customFormat="1" ht="8.25" customHeight="1">
      <c r="B13" s="278"/>
      <c r="C13" s="272"/>
      <c r="D13" s="273"/>
      <c r="E13" s="246"/>
      <c r="F13" s="247"/>
      <c r="G13" s="273"/>
      <c r="H13" s="273"/>
      <c r="I13" s="273"/>
      <c r="J13" s="210"/>
      <c r="K13" s="211"/>
      <c r="L13" s="249"/>
      <c r="M13" s="235"/>
      <c r="N13" s="210"/>
      <c r="O13" s="211"/>
      <c r="P13" s="249"/>
      <c r="Q13" s="265"/>
      <c r="R13" s="251"/>
      <c r="S13" s="252"/>
      <c r="T13" s="234"/>
      <c r="U13" s="235"/>
      <c r="V13" s="251"/>
      <c r="W13" s="252"/>
      <c r="X13" s="234"/>
      <c r="Y13" s="265"/>
    </row>
    <row r="14" spans="1:26" s="21" customFormat="1" ht="15" customHeight="1">
      <c r="B14" s="22"/>
      <c r="C14" s="23"/>
      <c r="D14" s="24"/>
      <c r="E14" s="23"/>
      <c r="F14" s="25"/>
      <c r="G14" s="26" t="s">
        <v>2</v>
      </c>
      <c r="H14" s="27"/>
      <c r="I14" s="26" t="s">
        <v>3</v>
      </c>
      <c r="J14" s="28"/>
      <c r="K14" s="29"/>
      <c r="L14" s="30"/>
      <c r="M14" s="31"/>
      <c r="N14" s="32"/>
      <c r="O14" s="33"/>
      <c r="P14" s="34"/>
      <c r="Q14" s="35"/>
      <c r="R14" s="29"/>
      <c r="S14" s="36"/>
      <c r="T14" s="29"/>
      <c r="U14" s="37"/>
      <c r="V14" s="29"/>
      <c r="W14" s="36"/>
      <c r="X14" s="29"/>
      <c r="Y14" s="38"/>
    </row>
    <row r="15" spans="1:26" s="21" customFormat="1" ht="12.75" customHeight="1">
      <c r="B15" s="39">
        <v>1</v>
      </c>
      <c r="C15" s="40">
        <v>58000</v>
      </c>
      <c r="D15" s="41"/>
      <c r="E15" s="40">
        <v>1930</v>
      </c>
      <c r="F15" s="42"/>
      <c r="G15" s="43"/>
      <c r="H15" s="44" t="s">
        <v>4</v>
      </c>
      <c r="I15" s="43">
        <v>63000</v>
      </c>
      <c r="J15" s="45">
        <f>C15*$J$10</f>
        <v>5753.5999999999995</v>
      </c>
      <c r="K15" s="46"/>
      <c r="L15" s="47">
        <f>J15/2</f>
        <v>2876.7999999999997</v>
      </c>
      <c r="M15" s="42"/>
      <c r="N15" s="45">
        <f>C15*$N$10</f>
        <v>6669.9999999999991</v>
      </c>
      <c r="O15" s="46"/>
      <c r="P15" s="47">
        <f>N15/2</f>
        <v>3334.9999999999995</v>
      </c>
      <c r="Q15" s="48"/>
      <c r="R15" s="44"/>
      <c r="S15" s="49"/>
      <c r="T15" s="44"/>
      <c r="U15" s="50"/>
      <c r="V15" s="44"/>
      <c r="W15" s="49"/>
      <c r="X15" s="44"/>
      <c r="Y15" s="48"/>
      <c r="Z15" s="51"/>
    </row>
    <row r="16" spans="1:26" s="21" customFormat="1" ht="12.75" customHeight="1">
      <c r="B16" s="52">
        <v>2</v>
      </c>
      <c r="C16" s="53">
        <v>68000</v>
      </c>
      <c r="D16" s="54"/>
      <c r="E16" s="53">
        <v>2270</v>
      </c>
      <c r="F16" s="55"/>
      <c r="G16" s="56">
        <v>63000</v>
      </c>
      <c r="H16" s="57" t="s">
        <v>4</v>
      </c>
      <c r="I16" s="56">
        <v>73000</v>
      </c>
      <c r="J16" s="58">
        <f t="shared" ref="J16:J61" si="0">C16*$J$10</f>
        <v>6745.5999999999995</v>
      </c>
      <c r="K16" s="59"/>
      <c r="L16" s="60">
        <f t="shared" ref="L16:L61" si="1">J16/2</f>
        <v>3372.7999999999997</v>
      </c>
      <c r="M16" s="61"/>
      <c r="N16" s="58">
        <f t="shared" ref="N16:N61" si="2">C16*$N$10</f>
        <v>7819.9999999999991</v>
      </c>
      <c r="O16" s="59"/>
      <c r="P16" s="62">
        <f t="shared" ref="P16:P61" si="3">N16/2</f>
        <v>3909.9999999999995</v>
      </c>
      <c r="Q16" s="63"/>
      <c r="R16" s="44"/>
      <c r="S16" s="49"/>
      <c r="T16" s="44"/>
      <c r="U16" s="50"/>
      <c r="V16" s="44"/>
      <c r="W16" s="49"/>
      <c r="X16" s="44"/>
      <c r="Y16" s="48"/>
      <c r="Z16" s="51"/>
    </row>
    <row r="17" spans="2:27" s="21" customFormat="1" ht="12.75" customHeight="1">
      <c r="B17" s="64">
        <v>3</v>
      </c>
      <c r="C17" s="65">
        <v>78000</v>
      </c>
      <c r="D17" s="66"/>
      <c r="E17" s="65">
        <v>2600</v>
      </c>
      <c r="F17" s="67"/>
      <c r="G17" s="68">
        <v>73000</v>
      </c>
      <c r="H17" s="69" t="s">
        <v>4</v>
      </c>
      <c r="I17" s="68">
        <v>83000</v>
      </c>
      <c r="J17" s="70">
        <f t="shared" si="0"/>
        <v>7737.5999999999995</v>
      </c>
      <c r="K17" s="71"/>
      <c r="L17" s="72">
        <f t="shared" si="1"/>
        <v>3868.7999999999997</v>
      </c>
      <c r="M17" s="73"/>
      <c r="N17" s="70">
        <f t="shared" si="2"/>
        <v>8970</v>
      </c>
      <c r="O17" s="71"/>
      <c r="P17" s="74">
        <f t="shared" si="3"/>
        <v>4485</v>
      </c>
      <c r="Q17" s="75"/>
      <c r="R17" s="44"/>
      <c r="S17" s="49"/>
      <c r="T17" s="44"/>
      <c r="U17" s="50"/>
      <c r="V17" s="44"/>
      <c r="W17" s="49"/>
      <c r="X17" s="44"/>
      <c r="Y17" s="48"/>
      <c r="Z17" s="51"/>
    </row>
    <row r="18" spans="2:27" s="21" customFormat="1" ht="12.75" customHeight="1">
      <c r="B18" s="52">
        <v>4</v>
      </c>
      <c r="C18" s="53">
        <v>88000</v>
      </c>
      <c r="D18" s="54"/>
      <c r="E18" s="53">
        <v>2930</v>
      </c>
      <c r="F18" s="55"/>
      <c r="G18" s="56">
        <v>83000</v>
      </c>
      <c r="H18" s="57" t="s">
        <v>4</v>
      </c>
      <c r="I18" s="56">
        <v>93000</v>
      </c>
      <c r="J18" s="58">
        <f t="shared" si="0"/>
        <v>8729.6</v>
      </c>
      <c r="K18" s="59"/>
      <c r="L18" s="60">
        <f t="shared" si="1"/>
        <v>4364.8</v>
      </c>
      <c r="M18" s="61"/>
      <c r="N18" s="58">
        <f>C18*$N$10</f>
        <v>10120</v>
      </c>
      <c r="O18" s="59"/>
      <c r="P18" s="62">
        <f t="shared" si="3"/>
        <v>5060</v>
      </c>
      <c r="Q18" s="63"/>
      <c r="R18" s="44"/>
      <c r="S18" s="49"/>
      <c r="T18" s="44"/>
      <c r="U18" s="50"/>
      <c r="V18" s="44"/>
      <c r="W18" s="49"/>
      <c r="X18" s="44"/>
      <c r="Y18" s="48"/>
      <c r="Z18" s="51"/>
    </row>
    <row r="19" spans="2:27" s="21" customFormat="1" ht="12.75" customHeight="1">
      <c r="B19" s="64" t="s">
        <v>9</v>
      </c>
      <c r="C19" s="65">
        <v>98000</v>
      </c>
      <c r="D19" s="66"/>
      <c r="E19" s="65">
        <v>3270</v>
      </c>
      <c r="F19" s="69"/>
      <c r="G19" s="76">
        <v>93000</v>
      </c>
      <c r="H19" s="69" t="s">
        <v>4</v>
      </c>
      <c r="I19" s="77">
        <v>101000</v>
      </c>
      <c r="J19" s="78">
        <f t="shared" si="0"/>
        <v>9721.6</v>
      </c>
      <c r="K19" s="79"/>
      <c r="L19" s="80">
        <f t="shared" si="1"/>
        <v>4860.8</v>
      </c>
      <c r="M19" s="81"/>
      <c r="N19" s="70">
        <f t="shared" si="2"/>
        <v>11270</v>
      </c>
      <c r="O19" s="79"/>
      <c r="P19" s="74">
        <f t="shared" si="3"/>
        <v>5635</v>
      </c>
      <c r="Q19" s="82"/>
      <c r="R19" s="83">
        <f>C19*$R$10</f>
        <v>17124.52</v>
      </c>
      <c r="S19" s="84"/>
      <c r="T19" s="83">
        <f>R19/2</f>
        <v>8562.26</v>
      </c>
      <c r="U19" s="85"/>
      <c r="V19" s="83">
        <f>C19*$V$10</f>
        <v>17334.240000000002</v>
      </c>
      <c r="W19" s="84"/>
      <c r="X19" s="83">
        <f>V19/2</f>
        <v>8667.1200000000008</v>
      </c>
      <c r="Y19" s="86"/>
      <c r="Z19" s="87"/>
    </row>
    <row r="20" spans="2:27" s="21" customFormat="1" ht="12.75" customHeight="1">
      <c r="B20" s="52" t="s">
        <v>10</v>
      </c>
      <c r="C20" s="53">
        <v>104000</v>
      </c>
      <c r="D20" s="54"/>
      <c r="E20" s="53">
        <v>3470</v>
      </c>
      <c r="F20" s="57"/>
      <c r="G20" s="88">
        <v>101000</v>
      </c>
      <c r="H20" s="57" t="s">
        <v>4</v>
      </c>
      <c r="I20" s="89">
        <v>107000</v>
      </c>
      <c r="J20" s="90">
        <f t="shared" si="0"/>
        <v>10316.799999999999</v>
      </c>
      <c r="K20" s="91"/>
      <c r="L20" s="92">
        <f t="shared" si="1"/>
        <v>5158.3999999999996</v>
      </c>
      <c r="M20" s="93"/>
      <c r="N20" s="58">
        <f t="shared" si="2"/>
        <v>11959.999999999998</v>
      </c>
      <c r="O20" s="91"/>
      <c r="P20" s="62">
        <f t="shared" si="3"/>
        <v>5979.9999999999991</v>
      </c>
      <c r="Q20" s="94"/>
      <c r="R20" s="95">
        <f t="shared" ref="R20:R48" si="4">C20*$R$10</f>
        <v>18172.96</v>
      </c>
      <c r="S20" s="96"/>
      <c r="T20" s="95">
        <f t="shared" ref="T20:T48" si="5">R20/2</f>
        <v>9086.48</v>
      </c>
      <c r="U20" s="97"/>
      <c r="V20" s="95">
        <f t="shared" ref="V20:V48" si="6">C20*$V$10</f>
        <v>18395.52</v>
      </c>
      <c r="W20" s="96"/>
      <c r="X20" s="95">
        <f t="shared" ref="X20:X48" si="7">V20/2</f>
        <v>9197.76</v>
      </c>
      <c r="Y20" s="94"/>
      <c r="Z20" s="27"/>
      <c r="AA20" s="51"/>
    </row>
    <row r="21" spans="2:27" s="21" customFormat="1" ht="12.75" customHeight="1">
      <c r="B21" s="64" t="s">
        <v>11</v>
      </c>
      <c r="C21" s="65">
        <v>110000</v>
      </c>
      <c r="D21" s="66"/>
      <c r="E21" s="65">
        <v>3670</v>
      </c>
      <c r="F21" s="69"/>
      <c r="G21" s="76">
        <v>107000</v>
      </c>
      <c r="H21" s="69" t="s">
        <v>4</v>
      </c>
      <c r="I21" s="77">
        <v>114000</v>
      </c>
      <c r="J21" s="78">
        <f t="shared" si="0"/>
        <v>10912</v>
      </c>
      <c r="K21" s="79"/>
      <c r="L21" s="80">
        <f t="shared" si="1"/>
        <v>5456</v>
      </c>
      <c r="M21" s="81"/>
      <c r="N21" s="70">
        <f t="shared" si="2"/>
        <v>12649.999999999998</v>
      </c>
      <c r="O21" s="79"/>
      <c r="P21" s="74">
        <f t="shared" si="3"/>
        <v>6324.9999999999991</v>
      </c>
      <c r="Q21" s="82"/>
      <c r="R21" s="98">
        <f t="shared" si="4"/>
        <v>19221.400000000001</v>
      </c>
      <c r="S21" s="99"/>
      <c r="T21" s="98">
        <f t="shared" si="5"/>
        <v>9610.7000000000007</v>
      </c>
      <c r="U21" s="100"/>
      <c r="V21" s="98">
        <f t="shared" si="6"/>
        <v>19456.8</v>
      </c>
      <c r="W21" s="99"/>
      <c r="X21" s="98">
        <f t="shared" si="7"/>
        <v>9728.4</v>
      </c>
      <c r="Y21" s="82"/>
      <c r="Z21" s="27"/>
      <c r="AA21" s="51"/>
    </row>
    <row r="22" spans="2:27" s="21" customFormat="1" ht="12.75" customHeight="1">
      <c r="B22" s="52" t="s">
        <v>12</v>
      </c>
      <c r="C22" s="53">
        <v>118000</v>
      </c>
      <c r="D22" s="54"/>
      <c r="E22" s="53">
        <v>3930</v>
      </c>
      <c r="F22" s="57"/>
      <c r="G22" s="88">
        <v>114000</v>
      </c>
      <c r="H22" s="57" t="s">
        <v>4</v>
      </c>
      <c r="I22" s="89">
        <v>122000</v>
      </c>
      <c r="J22" s="90">
        <f t="shared" si="0"/>
        <v>11705.6</v>
      </c>
      <c r="K22" s="91"/>
      <c r="L22" s="92">
        <f t="shared" si="1"/>
        <v>5852.8</v>
      </c>
      <c r="M22" s="93"/>
      <c r="N22" s="58">
        <f t="shared" si="2"/>
        <v>13569.999999999998</v>
      </c>
      <c r="O22" s="91"/>
      <c r="P22" s="62">
        <f t="shared" si="3"/>
        <v>6784.9999999999991</v>
      </c>
      <c r="Q22" s="94"/>
      <c r="R22" s="95">
        <f t="shared" si="4"/>
        <v>20619.32</v>
      </c>
      <c r="S22" s="96"/>
      <c r="T22" s="95">
        <f t="shared" si="5"/>
        <v>10309.66</v>
      </c>
      <c r="U22" s="97"/>
      <c r="V22" s="95">
        <f t="shared" si="6"/>
        <v>20871.84</v>
      </c>
      <c r="W22" s="96"/>
      <c r="X22" s="95">
        <f t="shared" si="7"/>
        <v>10435.92</v>
      </c>
      <c r="Y22" s="94"/>
      <c r="Z22" s="27"/>
      <c r="AA22" s="51"/>
    </row>
    <row r="23" spans="2:27" s="21" customFormat="1" ht="12.75" customHeight="1">
      <c r="B23" s="64" t="s">
        <v>13</v>
      </c>
      <c r="C23" s="65">
        <v>126000</v>
      </c>
      <c r="D23" s="66"/>
      <c r="E23" s="65">
        <v>4200</v>
      </c>
      <c r="F23" s="69"/>
      <c r="G23" s="76">
        <v>122000</v>
      </c>
      <c r="H23" s="69" t="s">
        <v>4</v>
      </c>
      <c r="I23" s="77">
        <v>130000</v>
      </c>
      <c r="J23" s="78">
        <f t="shared" si="0"/>
        <v>12499.199999999999</v>
      </c>
      <c r="K23" s="79"/>
      <c r="L23" s="80">
        <f t="shared" si="1"/>
        <v>6249.5999999999995</v>
      </c>
      <c r="M23" s="81"/>
      <c r="N23" s="70">
        <f t="shared" si="2"/>
        <v>14489.999999999998</v>
      </c>
      <c r="O23" s="79"/>
      <c r="P23" s="74">
        <f t="shared" si="3"/>
        <v>7244.9999999999991</v>
      </c>
      <c r="Q23" s="82"/>
      <c r="R23" s="98">
        <f t="shared" si="4"/>
        <v>22017.24</v>
      </c>
      <c r="S23" s="99"/>
      <c r="T23" s="98">
        <f t="shared" si="5"/>
        <v>11008.62</v>
      </c>
      <c r="U23" s="100"/>
      <c r="V23" s="98">
        <f t="shared" si="6"/>
        <v>22286.880000000001</v>
      </c>
      <c r="W23" s="99"/>
      <c r="X23" s="98">
        <f t="shared" si="7"/>
        <v>11143.44</v>
      </c>
      <c r="Y23" s="82"/>
      <c r="Z23" s="27"/>
      <c r="AA23" s="51"/>
    </row>
    <row r="24" spans="2:27" s="21" customFormat="1" ht="12.75" customHeight="1">
      <c r="B24" s="52" t="s">
        <v>14</v>
      </c>
      <c r="C24" s="101">
        <v>134000</v>
      </c>
      <c r="D24" s="102"/>
      <c r="E24" s="101">
        <v>4470</v>
      </c>
      <c r="F24" s="103"/>
      <c r="G24" s="104">
        <v>130000</v>
      </c>
      <c r="H24" s="103" t="s">
        <v>4</v>
      </c>
      <c r="I24" s="105">
        <v>138000</v>
      </c>
      <c r="J24" s="106">
        <f t="shared" si="0"/>
        <v>13292.8</v>
      </c>
      <c r="K24" s="107"/>
      <c r="L24" s="108">
        <f t="shared" si="1"/>
        <v>6646.4</v>
      </c>
      <c r="M24" s="109"/>
      <c r="N24" s="58">
        <f t="shared" si="2"/>
        <v>15409.999999999998</v>
      </c>
      <c r="O24" s="107"/>
      <c r="P24" s="62">
        <f t="shared" si="3"/>
        <v>7704.9999999999991</v>
      </c>
      <c r="Q24" s="110"/>
      <c r="R24" s="95">
        <f t="shared" si="4"/>
        <v>23415.16</v>
      </c>
      <c r="S24" s="96"/>
      <c r="T24" s="95">
        <f t="shared" si="5"/>
        <v>11707.58</v>
      </c>
      <c r="U24" s="97"/>
      <c r="V24" s="95">
        <f t="shared" si="6"/>
        <v>23701.920000000002</v>
      </c>
      <c r="W24" s="96"/>
      <c r="X24" s="95">
        <f t="shared" si="7"/>
        <v>11850.960000000001</v>
      </c>
      <c r="Y24" s="94"/>
      <c r="Z24" s="27"/>
      <c r="AA24" s="51"/>
    </row>
    <row r="25" spans="2:27" s="21" customFormat="1" ht="12.75" customHeight="1">
      <c r="B25" s="64" t="s">
        <v>15</v>
      </c>
      <c r="C25" s="111">
        <v>142000</v>
      </c>
      <c r="D25" s="112"/>
      <c r="E25" s="111">
        <v>4730</v>
      </c>
      <c r="F25" s="113"/>
      <c r="G25" s="114">
        <v>138000</v>
      </c>
      <c r="H25" s="113" t="s">
        <v>4</v>
      </c>
      <c r="I25" s="115">
        <v>146000</v>
      </c>
      <c r="J25" s="116">
        <f t="shared" si="0"/>
        <v>14086.4</v>
      </c>
      <c r="K25" s="117"/>
      <c r="L25" s="118">
        <f t="shared" si="1"/>
        <v>7043.2</v>
      </c>
      <c r="M25" s="119"/>
      <c r="N25" s="70">
        <f t="shared" si="2"/>
        <v>16329.999999999998</v>
      </c>
      <c r="O25" s="117"/>
      <c r="P25" s="74">
        <f t="shared" si="3"/>
        <v>8164.9999999999991</v>
      </c>
      <c r="Q25" s="120"/>
      <c r="R25" s="98">
        <f t="shared" si="4"/>
        <v>24813.08</v>
      </c>
      <c r="S25" s="99"/>
      <c r="T25" s="98">
        <f t="shared" si="5"/>
        <v>12406.54</v>
      </c>
      <c r="U25" s="100"/>
      <c r="V25" s="98">
        <f t="shared" si="6"/>
        <v>25116.960000000003</v>
      </c>
      <c r="W25" s="99"/>
      <c r="X25" s="98">
        <f t="shared" si="7"/>
        <v>12558.480000000001</v>
      </c>
      <c r="Y25" s="82"/>
      <c r="Z25" s="27"/>
      <c r="AA25" s="51"/>
    </row>
    <row r="26" spans="2:27" s="21" customFormat="1" ht="12.75" customHeight="1">
      <c r="B26" s="52" t="s">
        <v>16</v>
      </c>
      <c r="C26" s="101">
        <v>150000</v>
      </c>
      <c r="D26" s="121"/>
      <c r="E26" s="101">
        <v>5000</v>
      </c>
      <c r="F26" s="122"/>
      <c r="G26" s="123">
        <v>146000</v>
      </c>
      <c r="H26" s="122" t="s">
        <v>4</v>
      </c>
      <c r="I26" s="105">
        <v>155000</v>
      </c>
      <c r="J26" s="106">
        <f t="shared" si="0"/>
        <v>14880</v>
      </c>
      <c r="K26" s="107"/>
      <c r="L26" s="108">
        <f t="shared" si="1"/>
        <v>7440</v>
      </c>
      <c r="M26" s="109"/>
      <c r="N26" s="58">
        <f t="shared" si="2"/>
        <v>17250</v>
      </c>
      <c r="O26" s="107"/>
      <c r="P26" s="62">
        <f t="shared" si="3"/>
        <v>8625</v>
      </c>
      <c r="Q26" s="110"/>
      <c r="R26" s="95">
        <f t="shared" si="4"/>
        <v>26211</v>
      </c>
      <c r="S26" s="96"/>
      <c r="T26" s="95">
        <f t="shared" si="5"/>
        <v>13105.5</v>
      </c>
      <c r="U26" s="97"/>
      <c r="V26" s="95">
        <f t="shared" si="6"/>
        <v>26532</v>
      </c>
      <c r="W26" s="96"/>
      <c r="X26" s="95">
        <f t="shared" si="7"/>
        <v>13266</v>
      </c>
      <c r="Y26" s="94"/>
      <c r="Z26" s="27"/>
      <c r="AA26" s="51"/>
    </row>
    <row r="27" spans="2:27" s="21" customFormat="1" ht="12.75" customHeight="1">
      <c r="B27" s="64" t="s">
        <v>17</v>
      </c>
      <c r="C27" s="111">
        <v>160000</v>
      </c>
      <c r="D27" s="112"/>
      <c r="E27" s="111">
        <v>5330</v>
      </c>
      <c r="F27" s="113"/>
      <c r="G27" s="114">
        <v>155000</v>
      </c>
      <c r="H27" s="113" t="s">
        <v>4</v>
      </c>
      <c r="I27" s="115">
        <v>165000</v>
      </c>
      <c r="J27" s="116">
        <f t="shared" si="0"/>
        <v>15872</v>
      </c>
      <c r="K27" s="117"/>
      <c r="L27" s="118">
        <f t="shared" si="1"/>
        <v>7936</v>
      </c>
      <c r="M27" s="119"/>
      <c r="N27" s="70">
        <f t="shared" si="2"/>
        <v>18400</v>
      </c>
      <c r="O27" s="117"/>
      <c r="P27" s="74">
        <f t="shared" si="3"/>
        <v>9200</v>
      </c>
      <c r="Q27" s="120"/>
      <c r="R27" s="98">
        <f t="shared" si="4"/>
        <v>27958.400000000001</v>
      </c>
      <c r="S27" s="99"/>
      <c r="T27" s="98">
        <f t="shared" si="5"/>
        <v>13979.2</v>
      </c>
      <c r="U27" s="100"/>
      <c r="V27" s="98">
        <f t="shared" si="6"/>
        <v>28300.800000000003</v>
      </c>
      <c r="W27" s="99"/>
      <c r="X27" s="98">
        <f t="shared" si="7"/>
        <v>14150.400000000001</v>
      </c>
      <c r="Y27" s="82"/>
      <c r="Z27" s="27"/>
      <c r="AA27" s="51"/>
    </row>
    <row r="28" spans="2:27" s="21" customFormat="1" ht="12.75" customHeight="1">
      <c r="B28" s="52" t="s">
        <v>18</v>
      </c>
      <c r="C28" s="101">
        <v>170000</v>
      </c>
      <c r="D28" s="121"/>
      <c r="E28" s="101">
        <v>5670</v>
      </c>
      <c r="F28" s="122"/>
      <c r="G28" s="123">
        <v>165000</v>
      </c>
      <c r="H28" s="122" t="s">
        <v>4</v>
      </c>
      <c r="I28" s="105">
        <v>175000</v>
      </c>
      <c r="J28" s="106">
        <f t="shared" si="0"/>
        <v>16864</v>
      </c>
      <c r="K28" s="107"/>
      <c r="L28" s="108">
        <f t="shared" si="1"/>
        <v>8432</v>
      </c>
      <c r="M28" s="109"/>
      <c r="N28" s="58">
        <f t="shared" si="2"/>
        <v>19550</v>
      </c>
      <c r="O28" s="107"/>
      <c r="P28" s="62">
        <f t="shared" si="3"/>
        <v>9775</v>
      </c>
      <c r="Q28" s="110"/>
      <c r="R28" s="95">
        <f t="shared" si="4"/>
        <v>29705.800000000003</v>
      </c>
      <c r="S28" s="96"/>
      <c r="T28" s="95">
        <f t="shared" si="5"/>
        <v>14852.900000000001</v>
      </c>
      <c r="U28" s="97"/>
      <c r="V28" s="95">
        <f t="shared" si="6"/>
        <v>30069.600000000002</v>
      </c>
      <c r="W28" s="96"/>
      <c r="X28" s="95">
        <f t="shared" si="7"/>
        <v>15034.800000000001</v>
      </c>
      <c r="Y28" s="94"/>
      <c r="Z28" s="27"/>
      <c r="AA28" s="51"/>
    </row>
    <row r="29" spans="2:27" s="21" customFormat="1" ht="12.75" customHeight="1">
      <c r="B29" s="64" t="s">
        <v>19</v>
      </c>
      <c r="C29" s="111">
        <v>180000</v>
      </c>
      <c r="D29" s="112"/>
      <c r="E29" s="111">
        <v>6000</v>
      </c>
      <c r="F29" s="113"/>
      <c r="G29" s="114">
        <v>175000</v>
      </c>
      <c r="H29" s="113" t="s">
        <v>4</v>
      </c>
      <c r="I29" s="115">
        <v>185000</v>
      </c>
      <c r="J29" s="116">
        <f t="shared" si="0"/>
        <v>17856</v>
      </c>
      <c r="K29" s="117"/>
      <c r="L29" s="118">
        <f t="shared" si="1"/>
        <v>8928</v>
      </c>
      <c r="M29" s="119"/>
      <c r="N29" s="70">
        <f t="shared" si="2"/>
        <v>20700</v>
      </c>
      <c r="O29" s="117"/>
      <c r="P29" s="74">
        <f t="shared" si="3"/>
        <v>10350</v>
      </c>
      <c r="Q29" s="120"/>
      <c r="R29" s="98">
        <f t="shared" si="4"/>
        <v>31453.200000000001</v>
      </c>
      <c r="S29" s="99"/>
      <c r="T29" s="98">
        <f t="shared" si="5"/>
        <v>15726.6</v>
      </c>
      <c r="U29" s="100"/>
      <c r="V29" s="98">
        <f t="shared" si="6"/>
        <v>31838.400000000001</v>
      </c>
      <c r="W29" s="99"/>
      <c r="X29" s="98">
        <f t="shared" si="7"/>
        <v>15919.2</v>
      </c>
      <c r="Y29" s="82"/>
      <c r="Z29" s="27"/>
      <c r="AA29" s="51"/>
    </row>
    <row r="30" spans="2:27" s="21" customFormat="1" ht="12.75" customHeight="1">
      <c r="B30" s="52" t="s">
        <v>20</v>
      </c>
      <c r="C30" s="101">
        <v>190000</v>
      </c>
      <c r="D30" s="121"/>
      <c r="E30" s="101">
        <v>6330</v>
      </c>
      <c r="F30" s="122"/>
      <c r="G30" s="123">
        <v>185000</v>
      </c>
      <c r="H30" s="122" t="s">
        <v>4</v>
      </c>
      <c r="I30" s="105">
        <v>195000</v>
      </c>
      <c r="J30" s="106">
        <f t="shared" si="0"/>
        <v>18848</v>
      </c>
      <c r="K30" s="107"/>
      <c r="L30" s="108">
        <f t="shared" si="1"/>
        <v>9424</v>
      </c>
      <c r="M30" s="109"/>
      <c r="N30" s="58">
        <f t="shared" si="2"/>
        <v>21850</v>
      </c>
      <c r="O30" s="107"/>
      <c r="P30" s="62">
        <f t="shared" si="3"/>
        <v>10925</v>
      </c>
      <c r="Q30" s="110"/>
      <c r="R30" s="95">
        <f t="shared" si="4"/>
        <v>33200.6</v>
      </c>
      <c r="S30" s="96"/>
      <c r="T30" s="95">
        <f t="shared" si="5"/>
        <v>16600.3</v>
      </c>
      <c r="U30" s="97"/>
      <c r="V30" s="95">
        <f t="shared" si="6"/>
        <v>33607.200000000004</v>
      </c>
      <c r="W30" s="96"/>
      <c r="X30" s="95">
        <f t="shared" si="7"/>
        <v>16803.600000000002</v>
      </c>
      <c r="Y30" s="94"/>
      <c r="Z30" s="27"/>
      <c r="AA30" s="51"/>
    </row>
    <row r="31" spans="2:27" s="21" customFormat="1" ht="12.75" customHeight="1">
      <c r="B31" s="64" t="s">
        <v>21</v>
      </c>
      <c r="C31" s="111">
        <v>200000</v>
      </c>
      <c r="D31" s="112"/>
      <c r="E31" s="111">
        <v>6670</v>
      </c>
      <c r="F31" s="113"/>
      <c r="G31" s="114">
        <v>195000</v>
      </c>
      <c r="H31" s="113" t="s">
        <v>4</v>
      </c>
      <c r="I31" s="115">
        <v>210000</v>
      </c>
      <c r="J31" s="116">
        <f t="shared" si="0"/>
        <v>19840</v>
      </c>
      <c r="K31" s="124"/>
      <c r="L31" s="125">
        <f t="shared" si="1"/>
        <v>9920</v>
      </c>
      <c r="M31" s="119"/>
      <c r="N31" s="70">
        <f t="shared" si="2"/>
        <v>23000</v>
      </c>
      <c r="O31" s="117"/>
      <c r="P31" s="74">
        <f t="shared" si="3"/>
        <v>11500</v>
      </c>
      <c r="Q31" s="120"/>
      <c r="R31" s="98">
        <f t="shared" si="4"/>
        <v>34948</v>
      </c>
      <c r="S31" s="99"/>
      <c r="T31" s="98">
        <f t="shared" si="5"/>
        <v>17474</v>
      </c>
      <c r="U31" s="100"/>
      <c r="V31" s="98">
        <f t="shared" si="6"/>
        <v>35376</v>
      </c>
      <c r="W31" s="99"/>
      <c r="X31" s="98">
        <f t="shared" si="7"/>
        <v>17688</v>
      </c>
      <c r="Y31" s="82"/>
      <c r="Z31" s="27"/>
      <c r="AA31" s="51"/>
    </row>
    <row r="32" spans="2:27" s="21" customFormat="1" ht="12.75" customHeight="1">
      <c r="B32" s="52" t="s">
        <v>22</v>
      </c>
      <c r="C32" s="101">
        <v>220000</v>
      </c>
      <c r="D32" s="121"/>
      <c r="E32" s="101">
        <v>7330</v>
      </c>
      <c r="F32" s="122"/>
      <c r="G32" s="123">
        <v>210000</v>
      </c>
      <c r="H32" s="122" t="s">
        <v>4</v>
      </c>
      <c r="I32" s="105">
        <v>230000</v>
      </c>
      <c r="J32" s="106">
        <f t="shared" si="0"/>
        <v>21824</v>
      </c>
      <c r="K32" s="126"/>
      <c r="L32" s="127">
        <f t="shared" si="1"/>
        <v>10912</v>
      </c>
      <c r="M32" s="109"/>
      <c r="N32" s="58">
        <f t="shared" si="2"/>
        <v>25299.999999999996</v>
      </c>
      <c r="O32" s="107"/>
      <c r="P32" s="62">
        <f t="shared" si="3"/>
        <v>12649.999999999998</v>
      </c>
      <c r="Q32" s="110"/>
      <c r="R32" s="95">
        <f t="shared" si="4"/>
        <v>38442.800000000003</v>
      </c>
      <c r="S32" s="96"/>
      <c r="T32" s="95">
        <f t="shared" si="5"/>
        <v>19221.400000000001</v>
      </c>
      <c r="U32" s="97"/>
      <c r="V32" s="95">
        <f t="shared" si="6"/>
        <v>38913.599999999999</v>
      </c>
      <c r="W32" s="96"/>
      <c r="X32" s="95">
        <f t="shared" si="7"/>
        <v>19456.8</v>
      </c>
      <c r="Y32" s="94"/>
      <c r="Z32" s="27"/>
      <c r="AA32" s="51"/>
    </row>
    <row r="33" spans="2:27" s="21" customFormat="1" ht="12.75" customHeight="1">
      <c r="B33" s="64" t="s">
        <v>23</v>
      </c>
      <c r="C33" s="111">
        <v>240000</v>
      </c>
      <c r="D33" s="112"/>
      <c r="E33" s="111">
        <v>8000</v>
      </c>
      <c r="F33" s="113"/>
      <c r="G33" s="114">
        <v>230000</v>
      </c>
      <c r="H33" s="113" t="s">
        <v>4</v>
      </c>
      <c r="I33" s="115">
        <v>250000</v>
      </c>
      <c r="J33" s="116">
        <f t="shared" si="0"/>
        <v>23808</v>
      </c>
      <c r="K33" s="124"/>
      <c r="L33" s="125">
        <f t="shared" si="1"/>
        <v>11904</v>
      </c>
      <c r="M33" s="119"/>
      <c r="N33" s="70">
        <f t="shared" si="2"/>
        <v>27599.999999999996</v>
      </c>
      <c r="O33" s="117"/>
      <c r="P33" s="74">
        <f t="shared" si="3"/>
        <v>13799.999999999998</v>
      </c>
      <c r="Q33" s="120"/>
      <c r="R33" s="98">
        <f t="shared" si="4"/>
        <v>41937.599999999999</v>
      </c>
      <c r="S33" s="99"/>
      <c r="T33" s="98">
        <f t="shared" si="5"/>
        <v>20968.8</v>
      </c>
      <c r="U33" s="100"/>
      <c r="V33" s="98">
        <f t="shared" si="6"/>
        <v>42451.200000000004</v>
      </c>
      <c r="W33" s="99"/>
      <c r="X33" s="98">
        <f t="shared" si="7"/>
        <v>21225.600000000002</v>
      </c>
      <c r="Y33" s="82"/>
      <c r="Z33" s="27"/>
      <c r="AA33" s="51"/>
    </row>
    <row r="34" spans="2:27" s="21" customFormat="1" ht="12.75" customHeight="1">
      <c r="B34" s="52" t="s">
        <v>24</v>
      </c>
      <c r="C34" s="101">
        <v>260000</v>
      </c>
      <c r="D34" s="121"/>
      <c r="E34" s="101">
        <v>8670</v>
      </c>
      <c r="F34" s="122"/>
      <c r="G34" s="123">
        <v>250000</v>
      </c>
      <c r="H34" s="122" t="s">
        <v>4</v>
      </c>
      <c r="I34" s="105">
        <v>270000</v>
      </c>
      <c r="J34" s="106">
        <f t="shared" si="0"/>
        <v>25792</v>
      </c>
      <c r="K34" s="126"/>
      <c r="L34" s="127">
        <f t="shared" si="1"/>
        <v>12896</v>
      </c>
      <c r="M34" s="109"/>
      <c r="N34" s="58">
        <f t="shared" si="2"/>
        <v>29899.999999999996</v>
      </c>
      <c r="O34" s="107"/>
      <c r="P34" s="62">
        <f t="shared" si="3"/>
        <v>14949.999999999998</v>
      </c>
      <c r="Q34" s="110"/>
      <c r="R34" s="95">
        <f t="shared" si="4"/>
        <v>45432.4</v>
      </c>
      <c r="S34" s="96"/>
      <c r="T34" s="95">
        <f t="shared" si="5"/>
        <v>22716.2</v>
      </c>
      <c r="U34" s="97"/>
      <c r="V34" s="95">
        <f t="shared" si="6"/>
        <v>45988.800000000003</v>
      </c>
      <c r="W34" s="96"/>
      <c r="X34" s="95">
        <f t="shared" si="7"/>
        <v>22994.400000000001</v>
      </c>
      <c r="Y34" s="94"/>
      <c r="Z34" s="27"/>
      <c r="AA34" s="51"/>
    </row>
    <row r="35" spans="2:27" s="21" customFormat="1" ht="12.75" customHeight="1">
      <c r="B35" s="64" t="s">
        <v>25</v>
      </c>
      <c r="C35" s="111">
        <v>280000</v>
      </c>
      <c r="D35" s="128"/>
      <c r="E35" s="111">
        <v>9330</v>
      </c>
      <c r="F35" s="129"/>
      <c r="G35" s="114">
        <v>270000</v>
      </c>
      <c r="H35" s="129" t="s">
        <v>4</v>
      </c>
      <c r="I35" s="115">
        <v>290000</v>
      </c>
      <c r="J35" s="116">
        <f t="shared" si="0"/>
        <v>27776</v>
      </c>
      <c r="K35" s="124"/>
      <c r="L35" s="125">
        <f t="shared" si="1"/>
        <v>13888</v>
      </c>
      <c r="M35" s="119"/>
      <c r="N35" s="70">
        <f t="shared" si="2"/>
        <v>32199.999999999996</v>
      </c>
      <c r="O35" s="117"/>
      <c r="P35" s="74">
        <f t="shared" si="3"/>
        <v>16099.999999999998</v>
      </c>
      <c r="Q35" s="120"/>
      <c r="R35" s="98">
        <f t="shared" si="4"/>
        <v>48927.200000000004</v>
      </c>
      <c r="S35" s="99"/>
      <c r="T35" s="98">
        <f t="shared" si="5"/>
        <v>24463.600000000002</v>
      </c>
      <c r="U35" s="100"/>
      <c r="V35" s="98">
        <f t="shared" si="6"/>
        <v>49526.400000000001</v>
      </c>
      <c r="W35" s="99"/>
      <c r="X35" s="98">
        <f t="shared" si="7"/>
        <v>24763.200000000001</v>
      </c>
      <c r="Y35" s="82"/>
      <c r="Z35" s="27"/>
      <c r="AA35" s="51"/>
    </row>
    <row r="36" spans="2:27" s="21" customFormat="1" ht="12.75" customHeight="1">
      <c r="B36" s="52" t="s">
        <v>26</v>
      </c>
      <c r="C36" s="101">
        <v>300000</v>
      </c>
      <c r="D36" s="121"/>
      <c r="E36" s="101">
        <v>10000</v>
      </c>
      <c r="F36" s="122"/>
      <c r="G36" s="123">
        <v>290000</v>
      </c>
      <c r="H36" s="122" t="s">
        <v>4</v>
      </c>
      <c r="I36" s="105">
        <v>310000</v>
      </c>
      <c r="J36" s="106">
        <f t="shared" si="0"/>
        <v>29760</v>
      </c>
      <c r="K36" s="126"/>
      <c r="L36" s="127">
        <f t="shared" si="1"/>
        <v>14880</v>
      </c>
      <c r="M36" s="109"/>
      <c r="N36" s="58">
        <f t="shared" si="2"/>
        <v>34500</v>
      </c>
      <c r="O36" s="107"/>
      <c r="P36" s="62">
        <f t="shared" si="3"/>
        <v>17250</v>
      </c>
      <c r="Q36" s="110"/>
      <c r="R36" s="95">
        <f t="shared" si="4"/>
        <v>52422</v>
      </c>
      <c r="S36" s="96"/>
      <c r="T36" s="95">
        <f t="shared" si="5"/>
        <v>26211</v>
      </c>
      <c r="U36" s="97"/>
      <c r="V36" s="95">
        <f t="shared" si="6"/>
        <v>53064</v>
      </c>
      <c r="W36" s="96"/>
      <c r="X36" s="95">
        <f t="shared" si="7"/>
        <v>26532</v>
      </c>
      <c r="Y36" s="94"/>
      <c r="Z36" s="27"/>
      <c r="AA36" s="51"/>
    </row>
    <row r="37" spans="2:27" s="21" customFormat="1" ht="12.75" customHeight="1">
      <c r="B37" s="64" t="s">
        <v>27</v>
      </c>
      <c r="C37" s="111">
        <v>320000</v>
      </c>
      <c r="D37" s="112"/>
      <c r="E37" s="111">
        <v>10670</v>
      </c>
      <c r="F37" s="113"/>
      <c r="G37" s="114">
        <v>310000</v>
      </c>
      <c r="H37" s="113" t="s">
        <v>4</v>
      </c>
      <c r="I37" s="115">
        <v>330000</v>
      </c>
      <c r="J37" s="116">
        <f t="shared" si="0"/>
        <v>31744</v>
      </c>
      <c r="K37" s="124"/>
      <c r="L37" s="125">
        <f t="shared" si="1"/>
        <v>15872</v>
      </c>
      <c r="M37" s="119"/>
      <c r="N37" s="70">
        <f t="shared" si="2"/>
        <v>36800</v>
      </c>
      <c r="O37" s="117"/>
      <c r="P37" s="74">
        <f t="shared" si="3"/>
        <v>18400</v>
      </c>
      <c r="Q37" s="120"/>
      <c r="R37" s="98">
        <f t="shared" si="4"/>
        <v>55916.800000000003</v>
      </c>
      <c r="S37" s="99"/>
      <c r="T37" s="98">
        <f t="shared" si="5"/>
        <v>27958.400000000001</v>
      </c>
      <c r="U37" s="100"/>
      <c r="V37" s="98">
        <f t="shared" si="6"/>
        <v>56601.600000000006</v>
      </c>
      <c r="W37" s="99"/>
      <c r="X37" s="98">
        <f t="shared" si="7"/>
        <v>28300.800000000003</v>
      </c>
      <c r="Y37" s="82"/>
      <c r="Z37" s="27"/>
      <c r="AA37" s="51"/>
    </row>
    <row r="38" spans="2:27" s="21" customFormat="1" ht="12.75" customHeight="1">
      <c r="B38" s="52" t="s">
        <v>28</v>
      </c>
      <c r="C38" s="101">
        <v>340000</v>
      </c>
      <c r="D38" s="121"/>
      <c r="E38" s="101">
        <v>11330</v>
      </c>
      <c r="F38" s="122"/>
      <c r="G38" s="123">
        <v>330000</v>
      </c>
      <c r="H38" s="122" t="s">
        <v>4</v>
      </c>
      <c r="I38" s="105">
        <v>350000</v>
      </c>
      <c r="J38" s="106">
        <f t="shared" si="0"/>
        <v>33728</v>
      </c>
      <c r="K38" s="126"/>
      <c r="L38" s="127">
        <f t="shared" si="1"/>
        <v>16864</v>
      </c>
      <c r="M38" s="109"/>
      <c r="N38" s="58">
        <f t="shared" si="2"/>
        <v>39100</v>
      </c>
      <c r="O38" s="107"/>
      <c r="P38" s="62">
        <f t="shared" si="3"/>
        <v>19550</v>
      </c>
      <c r="Q38" s="110"/>
      <c r="R38" s="95">
        <f t="shared" si="4"/>
        <v>59411.600000000006</v>
      </c>
      <c r="S38" s="96"/>
      <c r="T38" s="95">
        <f t="shared" si="5"/>
        <v>29705.800000000003</v>
      </c>
      <c r="U38" s="97"/>
      <c r="V38" s="95">
        <f t="shared" si="6"/>
        <v>60139.200000000004</v>
      </c>
      <c r="W38" s="96"/>
      <c r="X38" s="95">
        <f t="shared" si="7"/>
        <v>30069.600000000002</v>
      </c>
      <c r="Y38" s="94"/>
      <c r="Z38" s="27"/>
      <c r="AA38" s="51"/>
    </row>
    <row r="39" spans="2:27" s="21" customFormat="1" ht="12.75" customHeight="1">
      <c r="B39" s="64" t="s">
        <v>29</v>
      </c>
      <c r="C39" s="111">
        <v>360000</v>
      </c>
      <c r="D39" s="112"/>
      <c r="E39" s="111">
        <v>12000</v>
      </c>
      <c r="F39" s="113"/>
      <c r="G39" s="114">
        <v>350000</v>
      </c>
      <c r="H39" s="113" t="s">
        <v>4</v>
      </c>
      <c r="I39" s="115">
        <v>370000</v>
      </c>
      <c r="J39" s="116">
        <f t="shared" si="0"/>
        <v>35712</v>
      </c>
      <c r="K39" s="124"/>
      <c r="L39" s="125">
        <f t="shared" si="1"/>
        <v>17856</v>
      </c>
      <c r="M39" s="119"/>
      <c r="N39" s="70">
        <f t="shared" si="2"/>
        <v>41400</v>
      </c>
      <c r="O39" s="117"/>
      <c r="P39" s="74">
        <f t="shared" si="3"/>
        <v>20700</v>
      </c>
      <c r="Q39" s="120"/>
      <c r="R39" s="98">
        <f t="shared" si="4"/>
        <v>62906.400000000001</v>
      </c>
      <c r="S39" s="99"/>
      <c r="T39" s="98">
        <f t="shared" si="5"/>
        <v>31453.200000000001</v>
      </c>
      <c r="U39" s="100"/>
      <c r="V39" s="98">
        <f t="shared" si="6"/>
        <v>63676.800000000003</v>
      </c>
      <c r="W39" s="99"/>
      <c r="X39" s="98">
        <f t="shared" si="7"/>
        <v>31838.400000000001</v>
      </c>
      <c r="Y39" s="82"/>
      <c r="Z39" s="27"/>
      <c r="AA39" s="51"/>
    </row>
    <row r="40" spans="2:27" s="21" customFormat="1" ht="12.75" customHeight="1">
      <c r="B40" s="52" t="s">
        <v>30</v>
      </c>
      <c r="C40" s="101">
        <v>380000</v>
      </c>
      <c r="D40" s="121"/>
      <c r="E40" s="101">
        <v>12670</v>
      </c>
      <c r="F40" s="122"/>
      <c r="G40" s="123">
        <v>370000</v>
      </c>
      <c r="H40" s="122" t="s">
        <v>4</v>
      </c>
      <c r="I40" s="105">
        <v>395000</v>
      </c>
      <c r="J40" s="106">
        <f t="shared" si="0"/>
        <v>37696</v>
      </c>
      <c r="K40" s="126"/>
      <c r="L40" s="127">
        <f t="shared" si="1"/>
        <v>18848</v>
      </c>
      <c r="M40" s="109"/>
      <c r="N40" s="58">
        <f t="shared" si="2"/>
        <v>43700</v>
      </c>
      <c r="O40" s="107"/>
      <c r="P40" s="62">
        <f t="shared" si="3"/>
        <v>21850</v>
      </c>
      <c r="Q40" s="110"/>
      <c r="R40" s="95">
        <f t="shared" si="4"/>
        <v>66401.2</v>
      </c>
      <c r="S40" s="96"/>
      <c r="T40" s="95">
        <f t="shared" si="5"/>
        <v>33200.6</v>
      </c>
      <c r="U40" s="97"/>
      <c r="V40" s="95">
        <f t="shared" si="6"/>
        <v>67214.400000000009</v>
      </c>
      <c r="W40" s="96"/>
      <c r="X40" s="95">
        <f t="shared" si="7"/>
        <v>33607.200000000004</v>
      </c>
      <c r="Y40" s="94"/>
      <c r="Z40" s="27"/>
      <c r="AA40" s="51"/>
    </row>
    <row r="41" spans="2:27" s="21" customFormat="1" ht="12.75" customHeight="1">
      <c r="B41" s="64" t="s">
        <v>31</v>
      </c>
      <c r="C41" s="111">
        <v>410000</v>
      </c>
      <c r="D41" s="112"/>
      <c r="E41" s="111">
        <v>13670</v>
      </c>
      <c r="F41" s="113"/>
      <c r="G41" s="114">
        <v>395000</v>
      </c>
      <c r="H41" s="113" t="s">
        <v>4</v>
      </c>
      <c r="I41" s="115">
        <v>425000</v>
      </c>
      <c r="J41" s="116">
        <f t="shared" si="0"/>
        <v>40672</v>
      </c>
      <c r="K41" s="124"/>
      <c r="L41" s="125">
        <f t="shared" si="1"/>
        <v>20336</v>
      </c>
      <c r="M41" s="119"/>
      <c r="N41" s="70">
        <f t="shared" si="2"/>
        <v>47149.999999999993</v>
      </c>
      <c r="O41" s="117"/>
      <c r="P41" s="74">
        <f t="shared" si="3"/>
        <v>23574.999999999996</v>
      </c>
      <c r="Q41" s="120"/>
      <c r="R41" s="98">
        <f t="shared" si="4"/>
        <v>71643.400000000009</v>
      </c>
      <c r="S41" s="99"/>
      <c r="T41" s="98">
        <f t="shared" si="5"/>
        <v>35821.700000000004</v>
      </c>
      <c r="U41" s="100"/>
      <c r="V41" s="98">
        <f t="shared" si="6"/>
        <v>72520.800000000003</v>
      </c>
      <c r="W41" s="99"/>
      <c r="X41" s="98">
        <f t="shared" si="7"/>
        <v>36260.400000000001</v>
      </c>
      <c r="Y41" s="82"/>
      <c r="Z41" s="27"/>
      <c r="AA41" s="51"/>
    </row>
    <row r="42" spans="2:27" s="21" customFormat="1" ht="12.75" customHeight="1">
      <c r="B42" s="52" t="s">
        <v>32</v>
      </c>
      <c r="C42" s="101">
        <v>440000</v>
      </c>
      <c r="D42" s="121"/>
      <c r="E42" s="101">
        <v>14670</v>
      </c>
      <c r="F42" s="122"/>
      <c r="G42" s="123">
        <v>425000</v>
      </c>
      <c r="H42" s="122" t="s">
        <v>4</v>
      </c>
      <c r="I42" s="105">
        <v>455000</v>
      </c>
      <c r="J42" s="106">
        <f t="shared" si="0"/>
        <v>43648</v>
      </c>
      <c r="K42" s="126"/>
      <c r="L42" s="127">
        <f t="shared" si="1"/>
        <v>21824</v>
      </c>
      <c r="M42" s="109"/>
      <c r="N42" s="58">
        <f t="shared" si="2"/>
        <v>50599.999999999993</v>
      </c>
      <c r="O42" s="107"/>
      <c r="P42" s="62">
        <f t="shared" si="3"/>
        <v>25299.999999999996</v>
      </c>
      <c r="Q42" s="110"/>
      <c r="R42" s="95">
        <f t="shared" si="4"/>
        <v>76885.600000000006</v>
      </c>
      <c r="S42" s="96"/>
      <c r="T42" s="95">
        <f t="shared" si="5"/>
        <v>38442.800000000003</v>
      </c>
      <c r="U42" s="97"/>
      <c r="V42" s="95">
        <f t="shared" si="6"/>
        <v>77827.199999999997</v>
      </c>
      <c r="W42" s="96"/>
      <c r="X42" s="95">
        <f t="shared" si="7"/>
        <v>38913.599999999999</v>
      </c>
      <c r="Y42" s="94"/>
      <c r="Z42" s="27"/>
      <c r="AA42" s="51"/>
    </row>
    <row r="43" spans="2:27" s="21" customFormat="1" ht="12.75" customHeight="1">
      <c r="B43" s="64" t="s">
        <v>33</v>
      </c>
      <c r="C43" s="111">
        <v>470000</v>
      </c>
      <c r="D43" s="112"/>
      <c r="E43" s="111">
        <v>15670</v>
      </c>
      <c r="F43" s="113"/>
      <c r="G43" s="114">
        <v>455000</v>
      </c>
      <c r="H43" s="113" t="s">
        <v>4</v>
      </c>
      <c r="I43" s="115">
        <v>485000</v>
      </c>
      <c r="J43" s="116">
        <f t="shared" si="0"/>
        <v>46624</v>
      </c>
      <c r="K43" s="124"/>
      <c r="L43" s="125">
        <f t="shared" si="1"/>
        <v>23312</v>
      </c>
      <c r="M43" s="119"/>
      <c r="N43" s="70">
        <f t="shared" si="2"/>
        <v>54049.999999999993</v>
      </c>
      <c r="O43" s="117"/>
      <c r="P43" s="74">
        <f t="shared" si="3"/>
        <v>27024.999999999996</v>
      </c>
      <c r="Q43" s="120"/>
      <c r="R43" s="98">
        <f t="shared" si="4"/>
        <v>82127.8</v>
      </c>
      <c r="S43" s="99"/>
      <c r="T43" s="98">
        <f t="shared" si="5"/>
        <v>41063.9</v>
      </c>
      <c r="U43" s="100"/>
      <c r="V43" s="98">
        <f t="shared" si="6"/>
        <v>83133.600000000006</v>
      </c>
      <c r="W43" s="99"/>
      <c r="X43" s="98">
        <f t="shared" si="7"/>
        <v>41566.800000000003</v>
      </c>
      <c r="Y43" s="82"/>
      <c r="Z43" s="27"/>
      <c r="AA43" s="51"/>
    </row>
    <row r="44" spans="2:27" s="21" customFormat="1" ht="12.75" customHeight="1">
      <c r="B44" s="52" t="s">
        <v>34</v>
      </c>
      <c r="C44" s="101">
        <v>500000</v>
      </c>
      <c r="D44" s="121"/>
      <c r="E44" s="101">
        <v>16670</v>
      </c>
      <c r="F44" s="122"/>
      <c r="G44" s="123">
        <v>485000</v>
      </c>
      <c r="H44" s="122" t="s">
        <v>4</v>
      </c>
      <c r="I44" s="105">
        <v>515000</v>
      </c>
      <c r="J44" s="106">
        <f t="shared" si="0"/>
        <v>49600</v>
      </c>
      <c r="K44" s="126"/>
      <c r="L44" s="127">
        <f t="shared" si="1"/>
        <v>24800</v>
      </c>
      <c r="M44" s="109"/>
      <c r="N44" s="58">
        <f t="shared" si="2"/>
        <v>57499.999999999993</v>
      </c>
      <c r="O44" s="107"/>
      <c r="P44" s="62">
        <f t="shared" si="3"/>
        <v>28749.999999999996</v>
      </c>
      <c r="Q44" s="130"/>
      <c r="R44" s="95">
        <f t="shared" si="4"/>
        <v>87370</v>
      </c>
      <c r="S44" s="96"/>
      <c r="T44" s="95">
        <f t="shared" si="5"/>
        <v>43685</v>
      </c>
      <c r="U44" s="97"/>
      <c r="V44" s="95">
        <f t="shared" si="6"/>
        <v>88440</v>
      </c>
      <c r="W44" s="96"/>
      <c r="X44" s="95">
        <f t="shared" si="7"/>
        <v>44220</v>
      </c>
      <c r="Y44" s="94"/>
      <c r="Z44" s="27"/>
      <c r="AA44" s="51"/>
    </row>
    <row r="45" spans="2:27" s="21" customFormat="1" ht="12.75" customHeight="1">
      <c r="B45" s="64" t="s">
        <v>35</v>
      </c>
      <c r="C45" s="111">
        <v>530000</v>
      </c>
      <c r="D45" s="112"/>
      <c r="E45" s="111">
        <v>17670</v>
      </c>
      <c r="F45" s="113"/>
      <c r="G45" s="114">
        <v>515000</v>
      </c>
      <c r="H45" s="113" t="s">
        <v>4</v>
      </c>
      <c r="I45" s="115">
        <v>545000</v>
      </c>
      <c r="J45" s="116">
        <f t="shared" si="0"/>
        <v>52576</v>
      </c>
      <c r="K45" s="124"/>
      <c r="L45" s="125">
        <f t="shared" si="1"/>
        <v>26288</v>
      </c>
      <c r="M45" s="119"/>
      <c r="N45" s="70">
        <f t="shared" si="2"/>
        <v>60949.999999999993</v>
      </c>
      <c r="O45" s="117"/>
      <c r="P45" s="74">
        <f t="shared" si="3"/>
        <v>30474.999999999996</v>
      </c>
      <c r="Q45" s="131"/>
      <c r="R45" s="98">
        <f t="shared" si="4"/>
        <v>92612.2</v>
      </c>
      <c r="S45" s="99"/>
      <c r="T45" s="98">
        <f t="shared" si="5"/>
        <v>46306.1</v>
      </c>
      <c r="U45" s="100"/>
      <c r="V45" s="98">
        <f t="shared" si="6"/>
        <v>93746.400000000009</v>
      </c>
      <c r="W45" s="99"/>
      <c r="X45" s="98">
        <f t="shared" si="7"/>
        <v>46873.200000000004</v>
      </c>
      <c r="Y45" s="82"/>
      <c r="Z45" s="27"/>
      <c r="AA45" s="51"/>
    </row>
    <row r="46" spans="2:27" s="21" customFormat="1" ht="12.75" customHeight="1">
      <c r="B46" s="52" t="s">
        <v>36</v>
      </c>
      <c r="C46" s="101">
        <v>560000</v>
      </c>
      <c r="D46" s="121"/>
      <c r="E46" s="101">
        <v>18670</v>
      </c>
      <c r="F46" s="122"/>
      <c r="G46" s="123">
        <v>545000</v>
      </c>
      <c r="H46" s="122" t="s">
        <v>4</v>
      </c>
      <c r="I46" s="105">
        <v>575000</v>
      </c>
      <c r="J46" s="106">
        <f t="shared" si="0"/>
        <v>55552</v>
      </c>
      <c r="K46" s="126"/>
      <c r="L46" s="127">
        <f t="shared" si="1"/>
        <v>27776</v>
      </c>
      <c r="M46" s="109"/>
      <c r="N46" s="58">
        <f t="shared" si="2"/>
        <v>64399.999999999993</v>
      </c>
      <c r="O46" s="107"/>
      <c r="P46" s="62">
        <f t="shared" si="3"/>
        <v>32199.999999999996</v>
      </c>
      <c r="Q46" s="132"/>
      <c r="R46" s="95">
        <f t="shared" si="4"/>
        <v>97854.400000000009</v>
      </c>
      <c r="S46" s="96"/>
      <c r="T46" s="95">
        <f t="shared" si="5"/>
        <v>48927.200000000004</v>
      </c>
      <c r="U46" s="97"/>
      <c r="V46" s="95">
        <f t="shared" si="6"/>
        <v>99052.800000000003</v>
      </c>
      <c r="W46" s="96"/>
      <c r="X46" s="95">
        <f t="shared" si="7"/>
        <v>49526.400000000001</v>
      </c>
      <c r="Y46" s="94"/>
      <c r="Z46" s="27"/>
      <c r="AA46" s="51"/>
    </row>
    <row r="47" spans="2:27" s="21" customFormat="1" ht="12.75" customHeight="1">
      <c r="B47" s="64" t="s">
        <v>37</v>
      </c>
      <c r="C47" s="111">
        <v>590000</v>
      </c>
      <c r="D47" s="112"/>
      <c r="E47" s="111">
        <v>19670</v>
      </c>
      <c r="F47" s="113"/>
      <c r="G47" s="114">
        <v>575000</v>
      </c>
      <c r="H47" s="113" t="s">
        <v>4</v>
      </c>
      <c r="I47" s="115">
        <v>605000</v>
      </c>
      <c r="J47" s="116">
        <f t="shared" si="0"/>
        <v>58528</v>
      </c>
      <c r="K47" s="124"/>
      <c r="L47" s="125">
        <f t="shared" si="1"/>
        <v>29264</v>
      </c>
      <c r="M47" s="119"/>
      <c r="N47" s="70">
        <f t="shared" si="2"/>
        <v>67850</v>
      </c>
      <c r="O47" s="117"/>
      <c r="P47" s="74">
        <f t="shared" si="3"/>
        <v>33925</v>
      </c>
      <c r="Q47" s="131"/>
      <c r="R47" s="98">
        <f t="shared" si="4"/>
        <v>103096.6</v>
      </c>
      <c r="S47" s="99"/>
      <c r="T47" s="98">
        <f t="shared" si="5"/>
        <v>51548.3</v>
      </c>
      <c r="U47" s="100"/>
      <c r="V47" s="98">
        <f t="shared" si="6"/>
        <v>104359.20000000001</v>
      </c>
      <c r="W47" s="99"/>
      <c r="X47" s="98">
        <f t="shared" si="7"/>
        <v>52179.600000000006</v>
      </c>
      <c r="Y47" s="82"/>
      <c r="Z47" s="27"/>
      <c r="AA47" s="51"/>
    </row>
    <row r="48" spans="2:27" s="21" customFormat="1" ht="12.75" customHeight="1" thickBot="1">
      <c r="B48" s="52" t="s">
        <v>38</v>
      </c>
      <c r="C48" s="101">
        <v>620000</v>
      </c>
      <c r="D48" s="121"/>
      <c r="E48" s="101">
        <v>20670</v>
      </c>
      <c r="F48" s="122"/>
      <c r="G48" s="123">
        <v>605000</v>
      </c>
      <c r="H48" s="122" t="s">
        <v>4</v>
      </c>
      <c r="I48" s="105">
        <v>635000</v>
      </c>
      <c r="J48" s="106">
        <f t="shared" si="0"/>
        <v>61504</v>
      </c>
      <c r="K48" s="126"/>
      <c r="L48" s="127">
        <f t="shared" si="1"/>
        <v>30752</v>
      </c>
      <c r="M48" s="109"/>
      <c r="N48" s="58">
        <f t="shared" si="2"/>
        <v>71300</v>
      </c>
      <c r="O48" s="107"/>
      <c r="P48" s="62">
        <f t="shared" si="3"/>
        <v>35650</v>
      </c>
      <c r="Q48" s="130"/>
      <c r="R48" s="133">
        <f t="shared" si="4"/>
        <v>108338.8</v>
      </c>
      <c r="S48" s="134"/>
      <c r="T48" s="133">
        <f t="shared" si="5"/>
        <v>54169.4</v>
      </c>
      <c r="U48" s="135"/>
      <c r="V48" s="133">
        <f t="shared" si="6"/>
        <v>109665.60000000001</v>
      </c>
      <c r="W48" s="134"/>
      <c r="X48" s="133">
        <f t="shared" si="7"/>
        <v>54832.800000000003</v>
      </c>
      <c r="Y48" s="136"/>
      <c r="Z48" s="27"/>
      <c r="AA48" s="51"/>
    </row>
    <row r="49" spans="1:49" s="21" customFormat="1" ht="12.75" customHeight="1" thickTop="1">
      <c r="B49" s="137">
        <v>35</v>
      </c>
      <c r="C49" s="111">
        <v>650000</v>
      </c>
      <c r="D49" s="112"/>
      <c r="E49" s="111">
        <v>21670</v>
      </c>
      <c r="F49" s="113"/>
      <c r="G49" s="114">
        <v>635000</v>
      </c>
      <c r="H49" s="113" t="s">
        <v>4</v>
      </c>
      <c r="I49" s="115">
        <v>665000</v>
      </c>
      <c r="J49" s="116">
        <f t="shared" si="0"/>
        <v>64480</v>
      </c>
      <c r="K49" s="124"/>
      <c r="L49" s="125">
        <f t="shared" si="1"/>
        <v>32240</v>
      </c>
      <c r="M49" s="119"/>
      <c r="N49" s="70">
        <f t="shared" si="2"/>
        <v>74750</v>
      </c>
      <c r="O49" s="117"/>
      <c r="P49" s="74">
        <f t="shared" si="3"/>
        <v>37375</v>
      </c>
      <c r="Q49" s="138"/>
      <c r="R49" s="274" t="s">
        <v>97</v>
      </c>
      <c r="S49" s="275"/>
      <c r="T49" s="275"/>
      <c r="U49" s="275"/>
      <c r="V49" s="275"/>
      <c r="W49" s="275"/>
      <c r="X49" s="275"/>
      <c r="Y49" s="275"/>
      <c r="Z49" s="51"/>
      <c r="AA49" s="51"/>
    </row>
    <row r="50" spans="1:49" s="21" customFormat="1" ht="12.75" customHeight="1">
      <c r="B50" s="139">
        <v>36</v>
      </c>
      <c r="C50" s="101">
        <v>680000</v>
      </c>
      <c r="D50" s="121"/>
      <c r="E50" s="101">
        <v>22670</v>
      </c>
      <c r="F50" s="122"/>
      <c r="G50" s="123">
        <v>665000</v>
      </c>
      <c r="H50" s="122" t="s">
        <v>4</v>
      </c>
      <c r="I50" s="105">
        <v>695000</v>
      </c>
      <c r="J50" s="106">
        <f t="shared" si="0"/>
        <v>67456</v>
      </c>
      <c r="K50" s="126"/>
      <c r="L50" s="127">
        <f t="shared" si="1"/>
        <v>33728</v>
      </c>
      <c r="M50" s="109"/>
      <c r="N50" s="58">
        <f t="shared" si="2"/>
        <v>78200</v>
      </c>
      <c r="O50" s="107"/>
      <c r="P50" s="62">
        <f t="shared" si="3"/>
        <v>39100</v>
      </c>
      <c r="Q50" s="132"/>
      <c r="R50" s="276"/>
      <c r="S50" s="276"/>
      <c r="T50" s="276"/>
      <c r="U50" s="276"/>
      <c r="V50" s="276"/>
      <c r="W50" s="276"/>
      <c r="X50" s="276"/>
      <c r="Y50" s="276"/>
      <c r="Z50" s="51"/>
      <c r="AA50" s="51"/>
    </row>
    <row r="51" spans="1:49" s="21" customFormat="1" ht="12.75" customHeight="1">
      <c r="B51" s="137">
        <v>37</v>
      </c>
      <c r="C51" s="111">
        <v>710000</v>
      </c>
      <c r="D51" s="112"/>
      <c r="E51" s="111">
        <v>23670</v>
      </c>
      <c r="F51" s="113"/>
      <c r="G51" s="114">
        <v>695000</v>
      </c>
      <c r="H51" s="113" t="s">
        <v>4</v>
      </c>
      <c r="I51" s="115">
        <v>730000</v>
      </c>
      <c r="J51" s="116">
        <f t="shared" si="0"/>
        <v>70432</v>
      </c>
      <c r="K51" s="124"/>
      <c r="L51" s="125">
        <f t="shared" si="1"/>
        <v>35216</v>
      </c>
      <c r="M51" s="119"/>
      <c r="N51" s="70">
        <f t="shared" si="2"/>
        <v>81650</v>
      </c>
      <c r="O51" s="117"/>
      <c r="P51" s="74">
        <f t="shared" si="3"/>
        <v>40825</v>
      </c>
      <c r="Q51" s="131"/>
      <c r="R51" s="276"/>
      <c r="S51" s="276"/>
      <c r="T51" s="276"/>
      <c r="U51" s="276"/>
      <c r="V51" s="276"/>
      <c r="W51" s="276"/>
      <c r="X51" s="276"/>
      <c r="Y51" s="276"/>
      <c r="Z51" s="51"/>
    </row>
    <row r="52" spans="1:49" s="21" customFormat="1" ht="12.75" customHeight="1">
      <c r="B52" s="139">
        <v>38</v>
      </c>
      <c r="C52" s="101">
        <v>750000</v>
      </c>
      <c r="D52" s="121"/>
      <c r="E52" s="101">
        <v>25000</v>
      </c>
      <c r="F52" s="122"/>
      <c r="G52" s="123">
        <v>730000</v>
      </c>
      <c r="H52" s="122" t="s">
        <v>4</v>
      </c>
      <c r="I52" s="105">
        <v>770000</v>
      </c>
      <c r="J52" s="106">
        <f t="shared" si="0"/>
        <v>74400</v>
      </c>
      <c r="K52" s="126"/>
      <c r="L52" s="127">
        <f t="shared" si="1"/>
        <v>37200</v>
      </c>
      <c r="M52" s="109"/>
      <c r="N52" s="58">
        <f t="shared" si="2"/>
        <v>86250</v>
      </c>
      <c r="O52" s="107"/>
      <c r="P52" s="62">
        <f t="shared" si="3"/>
        <v>43125</v>
      </c>
      <c r="Q52" s="132"/>
      <c r="R52" s="276"/>
      <c r="S52" s="276"/>
      <c r="T52" s="276"/>
      <c r="U52" s="276"/>
      <c r="V52" s="276"/>
      <c r="W52" s="276"/>
      <c r="X52" s="276"/>
      <c r="Y52" s="276"/>
      <c r="Z52" s="51"/>
    </row>
    <row r="53" spans="1:49" s="21" customFormat="1" ht="12.75" customHeight="1">
      <c r="B53" s="137">
        <v>39</v>
      </c>
      <c r="C53" s="111">
        <v>790000</v>
      </c>
      <c r="D53" s="112"/>
      <c r="E53" s="111">
        <v>26330</v>
      </c>
      <c r="F53" s="113"/>
      <c r="G53" s="114">
        <v>770000</v>
      </c>
      <c r="H53" s="113" t="s">
        <v>4</v>
      </c>
      <c r="I53" s="115">
        <v>810000</v>
      </c>
      <c r="J53" s="116">
        <f t="shared" si="0"/>
        <v>78368</v>
      </c>
      <c r="K53" s="124"/>
      <c r="L53" s="125">
        <f t="shared" si="1"/>
        <v>39184</v>
      </c>
      <c r="M53" s="119"/>
      <c r="N53" s="70">
        <f t="shared" si="2"/>
        <v>90850</v>
      </c>
      <c r="O53" s="117"/>
      <c r="P53" s="74">
        <f t="shared" si="3"/>
        <v>45425</v>
      </c>
      <c r="Q53" s="131"/>
      <c r="R53" s="276"/>
      <c r="S53" s="276"/>
      <c r="T53" s="276"/>
      <c r="U53" s="276"/>
      <c r="V53" s="276"/>
      <c r="W53" s="276"/>
      <c r="X53" s="276"/>
      <c r="Y53" s="276"/>
      <c r="Z53" s="51"/>
    </row>
    <row r="54" spans="1:49" s="21" customFormat="1" ht="12.75" customHeight="1">
      <c r="B54" s="139">
        <v>40</v>
      </c>
      <c r="C54" s="101">
        <v>830000</v>
      </c>
      <c r="D54" s="121"/>
      <c r="E54" s="101">
        <v>27670</v>
      </c>
      <c r="F54" s="122"/>
      <c r="G54" s="123">
        <v>810000</v>
      </c>
      <c r="H54" s="122" t="s">
        <v>4</v>
      </c>
      <c r="I54" s="105">
        <v>855000</v>
      </c>
      <c r="J54" s="106">
        <f t="shared" si="0"/>
        <v>82336</v>
      </c>
      <c r="K54" s="126"/>
      <c r="L54" s="127">
        <f t="shared" si="1"/>
        <v>41168</v>
      </c>
      <c r="M54" s="109"/>
      <c r="N54" s="58">
        <f t="shared" si="2"/>
        <v>95449.999999999985</v>
      </c>
      <c r="O54" s="107"/>
      <c r="P54" s="62">
        <f t="shared" si="3"/>
        <v>47724.999999999993</v>
      </c>
      <c r="Q54" s="132"/>
      <c r="R54" s="276"/>
      <c r="S54" s="276"/>
      <c r="T54" s="276"/>
      <c r="U54" s="276"/>
      <c r="V54" s="276"/>
      <c r="W54" s="276"/>
      <c r="X54" s="276"/>
      <c r="Y54" s="276"/>
      <c r="Z54" s="51"/>
    </row>
    <row r="55" spans="1:49" s="21" customFormat="1" ht="12.75" customHeight="1">
      <c r="B55" s="137">
        <v>41</v>
      </c>
      <c r="C55" s="40">
        <v>880000</v>
      </c>
      <c r="D55" s="140"/>
      <c r="E55" s="40">
        <v>29330</v>
      </c>
      <c r="F55" s="141"/>
      <c r="G55" s="142">
        <v>855000</v>
      </c>
      <c r="H55" s="141" t="s">
        <v>4</v>
      </c>
      <c r="I55" s="143">
        <v>905000</v>
      </c>
      <c r="J55" s="144">
        <f t="shared" si="0"/>
        <v>87296</v>
      </c>
      <c r="K55" s="43"/>
      <c r="L55" s="145">
        <f t="shared" si="1"/>
        <v>43648</v>
      </c>
      <c r="M55" s="146"/>
      <c r="N55" s="70">
        <f t="shared" si="2"/>
        <v>101199.99999999999</v>
      </c>
      <c r="O55" s="147"/>
      <c r="P55" s="74">
        <f t="shared" si="3"/>
        <v>50599.999999999993</v>
      </c>
      <c r="Q55" s="148"/>
      <c r="R55" s="276"/>
      <c r="S55" s="276"/>
      <c r="T55" s="276"/>
      <c r="U55" s="276"/>
      <c r="V55" s="276"/>
      <c r="W55" s="276"/>
      <c r="X55" s="276"/>
      <c r="Y55" s="276"/>
      <c r="Z55" s="51"/>
    </row>
    <row r="56" spans="1:49" s="21" customFormat="1" ht="12.75" customHeight="1">
      <c r="B56" s="139">
        <v>42</v>
      </c>
      <c r="C56" s="53">
        <v>930000</v>
      </c>
      <c r="D56" s="54"/>
      <c r="E56" s="53">
        <v>31000</v>
      </c>
      <c r="F56" s="57"/>
      <c r="G56" s="88">
        <v>905000</v>
      </c>
      <c r="H56" s="57" t="s">
        <v>4</v>
      </c>
      <c r="I56" s="89">
        <v>955000</v>
      </c>
      <c r="J56" s="90">
        <f t="shared" si="0"/>
        <v>92256</v>
      </c>
      <c r="K56" s="56"/>
      <c r="L56" s="149">
        <f t="shared" si="1"/>
        <v>46128</v>
      </c>
      <c r="M56" s="93"/>
      <c r="N56" s="58">
        <f t="shared" si="2"/>
        <v>106949.99999999999</v>
      </c>
      <c r="O56" s="91"/>
      <c r="P56" s="62">
        <f t="shared" si="3"/>
        <v>53474.999999999993</v>
      </c>
      <c r="Q56" s="150"/>
      <c r="R56" s="276"/>
      <c r="S56" s="276"/>
      <c r="T56" s="276"/>
      <c r="U56" s="276"/>
      <c r="V56" s="276"/>
      <c r="W56" s="276"/>
      <c r="X56" s="276"/>
      <c r="Y56" s="276"/>
      <c r="Z56" s="51"/>
    </row>
    <row r="57" spans="1:49" s="21" customFormat="1" ht="12.75" customHeight="1">
      <c r="B57" s="151">
        <v>43</v>
      </c>
      <c r="C57" s="65">
        <v>980000</v>
      </c>
      <c r="D57" s="66"/>
      <c r="E57" s="65">
        <v>32670</v>
      </c>
      <c r="F57" s="69"/>
      <c r="G57" s="76">
        <v>955000</v>
      </c>
      <c r="H57" s="69" t="s">
        <v>4</v>
      </c>
      <c r="I57" s="77">
        <v>1005000</v>
      </c>
      <c r="J57" s="78">
        <f t="shared" si="0"/>
        <v>97216</v>
      </c>
      <c r="K57" s="79"/>
      <c r="L57" s="80">
        <f t="shared" si="1"/>
        <v>48608</v>
      </c>
      <c r="M57" s="81"/>
      <c r="N57" s="70">
        <f t="shared" si="2"/>
        <v>112699.99999999999</v>
      </c>
      <c r="O57" s="79"/>
      <c r="P57" s="74">
        <f t="shared" si="3"/>
        <v>56349.999999999993</v>
      </c>
      <c r="Q57" s="152"/>
      <c r="R57" s="276"/>
      <c r="S57" s="276"/>
      <c r="T57" s="276"/>
      <c r="U57" s="276"/>
      <c r="V57" s="276"/>
      <c r="W57" s="276"/>
      <c r="X57" s="276"/>
      <c r="Y57" s="276"/>
      <c r="Z57" s="2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12.75" customHeight="1">
      <c r="B58" s="153">
        <v>44</v>
      </c>
      <c r="C58" s="56">
        <v>1030000</v>
      </c>
      <c r="D58" s="93"/>
      <c r="E58" s="56">
        <v>34330</v>
      </c>
      <c r="F58" s="61"/>
      <c r="G58" s="56">
        <v>1005000</v>
      </c>
      <c r="H58" s="57" t="s">
        <v>4</v>
      </c>
      <c r="I58" s="55">
        <v>1055000</v>
      </c>
      <c r="J58" s="90">
        <f t="shared" si="0"/>
        <v>102176</v>
      </c>
      <c r="K58" s="91"/>
      <c r="L58" s="92">
        <f t="shared" si="1"/>
        <v>51088</v>
      </c>
      <c r="M58" s="93"/>
      <c r="N58" s="58">
        <f t="shared" si="2"/>
        <v>118449.99999999999</v>
      </c>
      <c r="O58" s="91"/>
      <c r="P58" s="62">
        <f t="shared" si="3"/>
        <v>59224.999999999993</v>
      </c>
      <c r="Q58" s="150"/>
      <c r="R58" s="276"/>
      <c r="S58" s="276"/>
      <c r="T58" s="276"/>
      <c r="U58" s="276"/>
      <c r="V58" s="276"/>
      <c r="W58" s="276"/>
      <c r="X58" s="276"/>
      <c r="Y58" s="276"/>
      <c r="Z58" s="2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</row>
    <row r="59" spans="1:49" s="21" customFormat="1" ht="12.75" customHeight="1">
      <c r="B59" s="154">
        <v>45</v>
      </c>
      <c r="C59" s="68">
        <v>1090000</v>
      </c>
      <c r="D59" s="81"/>
      <c r="E59" s="68">
        <v>36330</v>
      </c>
      <c r="F59" s="73"/>
      <c r="G59" s="68">
        <v>1055000</v>
      </c>
      <c r="H59" s="69" t="s">
        <v>4</v>
      </c>
      <c r="I59" s="67">
        <v>1115000</v>
      </c>
      <c r="J59" s="78">
        <f t="shared" si="0"/>
        <v>108128</v>
      </c>
      <c r="K59" s="79"/>
      <c r="L59" s="80">
        <f t="shared" si="1"/>
        <v>54064</v>
      </c>
      <c r="M59" s="81"/>
      <c r="N59" s="70">
        <f t="shared" si="2"/>
        <v>125349.99999999999</v>
      </c>
      <c r="O59" s="79"/>
      <c r="P59" s="74">
        <f t="shared" si="3"/>
        <v>62674.999999999993</v>
      </c>
      <c r="Q59" s="152"/>
      <c r="R59" s="276"/>
      <c r="S59" s="276"/>
      <c r="T59" s="276"/>
      <c r="U59" s="276"/>
      <c r="V59" s="276"/>
      <c r="W59" s="276"/>
      <c r="X59" s="276"/>
      <c r="Y59" s="276"/>
      <c r="Z59" s="2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</row>
    <row r="60" spans="1:49" s="21" customFormat="1" ht="12.75" customHeight="1">
      <c r="B60" s="153">
        <v>46</v>
      </c>
      <c r="C60" s="56">
        <v>1150000</v>
      </c>
      <c r="D60" s="93"/>
      <c r="E60" s="56">
        <v>38330</v>
      </c>
      <c r="F60" s="61"/>
      <c r="G60" s="56">
        <v>1115000</v>
      </c>
      <c r="H60" s="57" t="s">
        <v>4</v>
      </c>
      <c r="I60" s="55">
        <v>1175000</v>
      </c>
      <c r="J60" s="90">
        <f t="shared" si="0"/>
        <v>114080</v>
      </c>
      <c r="K60" s="91"/>
      <c r="L60" s="92">
        <f t="shared" si="1"/>
        <v>57040</v>
      </c>
      <c r="M60" s="93"/>
      <c r="N60" s="58">
        <f t="shared" si="2"/>
        <v>132250</v>
      </c>
      <c r="O60" s="91"/>
      <c r="P60" s="62">
        <f t="shared" si="3"/>
        <v>66125</v>
      </c>
      <c r="Q60" s="94"/>
      <c r="R60" s="276"/>
      <c r="S60" s="276"/>
      <c r="T60" s="276"/>
      <c r="U60" s="276"/>
      <c r="V60" s="276"/>
      <c r="W60" s="276"/>
      <c r="X60" s="276"/>
      <c r="Y60" s="276"/>
      <c r="Z60" s="2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</row>
    <row r="61" spans="1:49" s="21" customFormat="1" ht="12.75" customHeight="1" thickBot="1">
      <c r="B61" s="155">
        <v>47</v>
      </c>
      <c r="C61" s="156">
        <v>1210000</v>
      </c>
      <c r="D61" s="157"/>
      <c r="E61" s="156">
        <v>40330</v>
      </c>
      <c r="F61" s="158"/>
      <c r="G61" s="156">
        <v>1175000</v>
      </c>
      <c r="H61" s="159" t="s">
        <v>4</v>
      </c>
      <c r="I61" s="160"/>
      <c r="J61" s="161">
        <f t="shared" si="0"/>
        <v>120032</v>
      </c>
      <c r="K61" s="162"/>
      <c r="L61" s="163">
        <f t="shared" si="1"/>
        <v>60016</v>
      </c>
      <c r="M61" s="157"/>
      <c r="N61" s="164">
        <f t="shared" si="2"/>
        <v>139150</v>
      </c>
      <c r="O61" s="162"/>
      <c r="P61" s="165">
        <f t="shared" si="3"/>
        <v>69575</v>
      </c>
      <c r="Q61" s="166"/>
      <c r="R61" s="276"/>
      <c r="S61" s="276"/>
      <c r="T61" s="276"/>
      <c r="U61" s="276"/>
      <c r="V61" s="276"/>
      <c r="W61" s="276"/>
      <c r="X61" s="276"/>
      <c r="Y61" s="276"/>
      <c r="Z61" s="2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21" customFormat="1" ht="5.25" customHeight="1" thickTop="1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49" s="21" customFormat="1" ht="12.75" customHeight="1">
      <c r="A63" s="266">
        <f>J10</f>
        <v>9.9199999999999997E-2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</row>
    <row r="64" spans="1:49" s="21" customFormat="1" ht="3" customHeight="1">
      <c r="A64" s="168"/>
      <c r="B64" s="169" t="s">
        <v>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s="21" customFormat="1" ht="12.75" customHeight="1">
      <c r="A65" s="258" t="s">
        <v>161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169"/>
    </row>
    <row r="66" spans="1:26" s="21" customFormat="1" ht="12.75" customHeight="1">
      <c r="A66" s="269" t="s">
        <v>98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169"/>
    </row>
    <row r="67" spans="1:26" s="21" customFormat="1" ht="12.75" customHeight="1">
      <c r="A67" s="267" t="s">
        <v>99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169"/>
    </row>
    <row r="68" spans="1:26" s="21" customFormat="1" ht="3" customHeight="1">
      <c r="A68" s="168"/>
      <c r="B68" s="169" t="s">
        <v>5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s="21" customFormat="1" ht="12.75" customHeight="1">
      <c r="A69" s="258" t="s">
        <v>101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169"/>
    </row>
    <row r="70" spans="1:26" s="21" customFormat="1" ht="8.1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69"/>
    </row>
    <row r="71" spans="1:26" s="21" customFormat="1" ht="5.0999999999999996" customHeight="1">
      <c r="A71" s="17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3"/>
      <c r="Y71" s="173"/>
      <c r="Z71" s="174"/>
    </row>
    <row r="72" spans="1:26" s="21" customFormat="1" ht="12.75" customHeight="1">
      <c r="A72" s="262" t="s">
        <v>92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175"/>
      <c r="S72" s="175"/>
      <c r="T72" s="175"/>
      <c r="U72" s="175"/>
      <c r="V72" s="175"/>
      <c r="W72" s="175"/>
      <c r="X72" s="175"/>
      <c r="Y72" s="175"/>
      <c r="Z72" s="176"/>
    </row>
    <row r="73" spans="1:26" s="21" customFormat="1" ht="12.75" customHeight="1">
      <c r="A73" s="259" t="s">
        <v>162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1"/>
      <c r="W73" s="261"/>
      <c r="X73" s="261"/>
      <c r="Y73" s="261"/>
      <c r="Z73" s="177"/>
    </row>
    <row r="74" spans="1:26" s="21" customFormat="1" ht="12.75" customHeight="1">
      <c r="A74" s="259" t="s">
        <v>163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1"/>
      <c r="W74" s="261"/>
      <c r="X74" s="261"/>
      <c r="Y74" s="261"/>
      <c r="Z74" s="177"/>
    </row>
    <row r="75" spans="1:26" s="21" customFormat="1" ht="12.75" customHeight="1">
      <c r="A75" s="259" t="s">
        <v>164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261"/>
      <c r="X75" s="261"/>
      <c r="Y75" s="261"/>
      <c r="Z75" s="177"/>
    </row>
    <row r="76" spans="1:26" s="21" customFormat="1" ht="3.75" customHeight="1">
      <c r="A76" s="285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178"/>
      <c r="S76" s="178"/>
      <c r="T76" s="178"/>
      <c r="U76" s="178"/>
      <c r="V76" s="178"/>
      <c r="W76" s="178"/>
      <c r="X76" s="178"/>
      <c r="Y76" s="178"/>
      <c r="Z76" s="177"/>
    </row>
    <row r="77" spans="1:26" s="21" customFormat="1" ht="12.75" customHeight="1">
      <c r="A77" s="262" t="s">
        <v>95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178"/>
      <c r="Z77" s="177"/>
    </row>
    <row r="78" spans="1:26" s="21" customFormat="1" ht="12.75" customHeight="1">
      <c r="A78" s="287" t="s">
        <v>93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90"/>
      <c r="W78" s="290"/>
      <c r="X78" s="290"/>
      <c r="Y78" s="178"/>
      <c r="Z78" s="177"/>
    </row>
    <row r="79" spans="1:26" s="21" customFormat="1" ht="3.75" customHeight="1">
      <c r="A79" s="179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7"/>
    </row>
    <row r="80" spans="1:26" s="21" customFormat="1" ht="12.75" customHeight="1">
      <c r="A80" s="262" t="s">
        <v>96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178"/>
      <c r="S80" s="178"/>
      <c r="T80" s="178"/>
      <c r="U80" s="178"/>
      <c r="V80" s="178"/>
      <c r="W80" s="178"/>
      <c r="X80" s="178"/>
      <c r="Y80" s="178"/>
      <c r="Z80" s="177"/>
    </row>
    <row r="81" spans="1:26" s="21" customFormat="1" ht="12.75" customHeight="1">
      <c r="A81" s="259" t="s">
        <v>94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1"/>
      <c r="W81" s="178"/>
      <c r="X81" s="178"/>
      <c r="Y81" s="178"/>
      <c r="Z81" s="177"/>
    </row>
    <row r="82" spans="1:26" s="21" customFormat="1" ht="12.75" customHeight="1">
      <c r="A82" s="287" t="s">
        <v>165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177"/>
    </row>
    <row r="83" spans="1:26" s="21" customFormat="1" ht="3" customHeight="1">
      <c r="A83" s="186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7"/>
    </row>
    <row r="84" spans="1:26" s="21" customFormat="1" ht="12" customHeight="1">
      <c r="A84" s="262" t="s">
        <v>166</v>
      </c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78"/>
      <c r="X84" s="178"/>
      <c r="Y84" s="178"/>
      <c r="Z84" s="177"/>
    </row>
    <row r="85" spans="1:26" s="21" customFormat="1" ht="12" customHeight="1">
      <c r="A85" s="287" t="s">
        <v>167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177"/>
    </row>
    <row r="86" spans="1:26" s="21" customFormat="1" ht="12" customHeight="1">
      <c r="A86" s="259" t="s">
        <v>168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177"/>
    </row>
    <row r="87" spans="1:26" s="21" customFormat="1" ht="5.0999999999999996" customHeight="1">
      <c r="A87" s="190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80"/>
      <c r="S87" s="180"/>
      <c r="T87" s="180"/>
      <c r="U87" s="180"/>
      <c r="V87" s="180"/>
      <c r="W87" s="180"/>
      <c r="X87" s="180"/>
      <c r="Y87" s="180"/>
      <c r="Z87" s="181"/>
    </row>
    <row r="88" spans="1:26" s="21" customFormat="1" ht="11.25">
      <c r="C88" s="182"/>
      <c r="D88" s="182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</row>
    <row r="89" spans="1:26" s="21" customFormat="1" ht="11.25">
      <c r="C89" s="182"/>
      <c r="D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</row>
    <row r="90" spans="1:26" s="21" customFormat="1" ht="11.25">
      <c r="C90" s="182"/>
      <c r="D90" s="182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</row>
    <row r="91" spans="1:26" s="21" customFormat="1" ht="11.25">
      <c r="C91" s="182"/>
      <c r="D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</row>
    <row r="92" spans="1:26" s="21" customFormat="1" ht="11.25">
      <c r="C92" s="182"/>
      <c r="D92" s="182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</row>
    <row r="93" spans="1:26" s="21" customFormat="1" ht="11.25">
      <c r="C93" s="182"/>
      <c r="D93" s="182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</row>
    <row r="94" spans="1:26" s="21" customFormat="1" ht="11.25">
      <c r="C94" s="182"/>
      <c r="D94" s="182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</row>
    <row r="95" spans="1:26" s="21" customFormat="1" ht="11.25">
      <c r="C95" s="182"/>
      <c r="D95" s="182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</row>
    <row r="96" spans="1:26" s="21" customFormat="1" ht="11.25">
      <c r="C96" s="182"/>
      <c r="D96" s="182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</row>
    <row r="97" spans="3:25" s="21" customFormat="1" ht="11.25">
      <c r="C97" s="182"/>
      <c r="D97" s="182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</row>
    <row r="98" spans="3:25" s="21" customFormat="1" ht="11.25">
      <c r="C98" s="182"/>
      <c r="D98" s="182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</row>
    <row r="99" spans="3:25" s="21" customFormat="1" ht="11.25">
      <c r="C99" s="182"/>
      <c r="D99" s="182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3:25" s="21" customFormat="1" ht="11.25">
      <c r="C100" s="182"/>
      <c r="D100" s="182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</row>
    <row r="101" spans="3:25" s="21" customFormat="1" ht="11.25">
      <c r="C101" s="182"/>
      <c r="D101" s="182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3:25" s="21" customFormat="1" ht="11.25">
      <c r="C102" s="182"/>
      <c r="D102" s="182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</row>
    <row r="103" spans="3:25" s="21" customFormat="1" ht="11.25">
      <c r="C103" s="182"/>
      <c r="D103" s="182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</row>
    <row r="104" spans="3:25" s="21" customFormat="1" ht="11.25">
      <c r="C104" s="182"/>
      <c r="D104" s="182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</row>
    <row r="105" spans="3:25" s="21" customFormat="1" ht="11.25">
      <c r="C105" s="182"/>
      <c r="D105" s="182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3:25" s="21" customFormat="1" ht="11.25">
      <c r="C106" s="182"/>
      <c r="D106" s="182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3:25" s="21" customFormat="1" ht="11.25">
      <c r="C107" s="182"/>
      <c r="D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3:25" s="21" customFormat="1" ht="11.25">
      <c r="C108" s="182"/>
      <c r="D108" s="182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3:25" s="21" customFormat="1" ht="11.25">
      <c r="C109" s="182"/>
      <c r="D109" s="182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3:25" s="21" customFormat="1" ht="11.25">
      <c r="C110" s="182"/>
      <c r="D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3:25" s="21" customFormat="1" ht="11.25">
      <c r="C111" s="182"/>
      <c r="D111" s="182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3:25" s="21" customFormat="1" ht="11.25">
      <c r="C112" s="182"/>
      <c r="D112" s="182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3:25" s="21" customFormat="1" ht="11.25">
      <c r="C113" s="182"/>
      <c r="D113" s="182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3:25" s="21" customFormat="1" ht="11.25">
      <c r="C114" s="182"/>
      <c r="D114" s="182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3:25" s="21" customFormat="1" ht="11.25">
      <c r="C115" s="182"/>
      <c r="D115" s="182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3:25" s="21" customFormat="1" ht="11.25">
      <c r="C116" s="182"/>
      <c r="D116" s="182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</row>
    <row r="117" spans="3:25" s="21" customFormat="1" ht="11.25">
      <c r="C117" s="182"/>
      <c r="D117" s="182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3:25" s="21" customFormat="1" ht="11.25">
      <c r="C118" s="182"/>
      <c r="D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</row>
    <row r="119" spans="3:25" s="21" customFormat="1" ht="11.25">
      <c r="C119" s="182"/>
      <c r="D119" s="182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</row>
    <row r="120" spans="3:25" s="21" customFormat="1" ht="11.25">
      <c r="C120" s="182"/>
      <c r="D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</row>
    <row r="121" spans="3:25" s="21" customFormat="1" ht="11.25">
      <c r="C121" s="182"/>
      <c r="D121" s="182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</row>
    <row r="122" spans="3:25" s="21" customFormat="1" ht="11.25">
      <c r="C122" s="182"/>
      <c r="D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</row>
    <row r="123" spans="3:25" s="21" customFormat="1" ht="11.25">
      <c r="C123" s="182"/>
      <c r="D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</row>
    <row r="124" spans="3:25" s="21" customFormat="1" ht="11.25">
      <c r="C124" s="182"/>
      <c r="D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</row>
    <row r="125" spans="3:25" s="21" customFormat="1" ht="11.25">
      <c r="C125" s="182"/>
      <c r="D125" s="182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</row>
    <row r="126" spans="3:25" s="21" customFormat="1" ht="11.25">
      <c r="C126" s="182"/>
      <c r="D126" s="182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3:25" s="21" customFormat="1" ht="11.25">
      <c r="C127" s="182"/>
      <c r="D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</row>
    <row r="128" spans="3:25" s="21" customFormat="1" ht="11.25">
      <c r="C128" s="182"/>
      <c r="D128" s="182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</row>
    <row r="129" spans="2:26" s="21" customFormat="1" ht="11.25">
      <c r="C129" s="182"/>
      <c r="D129" s="182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</row>
    <row r="130" spans="2:26" s="21" customFormat="1" ht="11.25">
      <c r="C130" s="182"/>
      <c r="D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</row>
    <row r="131" spans="2:26" s="21" customFormat="1" ht="11.25">
      <c r="C131" s="182"/>
      <c r="D131" s="182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</row>
    <row r="132" spans="2:26" s="21" customFormat="1" ht="11.25">
      <c r="C132" s="182"/>
      <c r="D132" s="18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</row>
    <row r="133" spans="2:26" s="21" customFormat="1" ht="11.25">
      <c r="C133" s="182"/>
      <c r="D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</row>
    <row r="134" spans="2:26" s="21" customFormat="1" ht="11.25">
      <c r="C134" s="182"/>
      <c r="D134" s="182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</row>
    <row r="135" spans="2:26" s="21" customFormat="1" ht="11.25">
      <c r="C135" s="182"/>
      <c r="D135" s="182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</row>
    <row r="136" spans="2:26">
      <c r="B136" s="21"/>
      <c r="C136" s="182"/>
      <c r="D136" s="182"/>
      <c r="E136" s="21"/>
      <c r="F136" s="21"/>
      <c r="G136" s="21"/>
      <c r="H136" s="21"/>
      <c r="I136" s="21"/>
      <c r="J136" s="21"/>
      <c r="K136" s="21"/>
      <c r="L136" s="21"/>
      <c r="M136" s="21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21"/>
    </row>
  </sheetData>
  <mergeCells count="46">
    <mergeCell ref="A86:Y86"/>
    <mergeCell ref="A87:Q87"/>
    <mergeCell ref="A76:Q76"/>
    <mergeCell ref="A78:X78"/>
    <mergeCell ref="A80:Q80"/>
    <mergeCell ref="A81:V81"/>
    <mergeCell ref="A82:Y82"/>
    <mergeCell ref="A77:X77"/>
    <mergeCell ref="A85:Y85"/>
    <mergeCell ref="R10:U11"/>
    <mergeCell ref="P12:Q13"/>
    <mergeCell ref="A66:Y66"/>
    <mergeCell ref="A84:V84"/>
    <mergeCell ref="A72:Q72"/>
    <mergeCell ref="A75:Y75"/>
    <mergeCell ref="A74:Y74"/>
    <mergeCell ref="A73:Y73"/>
    <mergeCell ref="A69:Y69"/>
    <mergeCell ref="A67:Y67"/>
    <mergeCell ref="A63:Z63"/>
    <mergeCell ref="A65:Y65"/>
    <mergeCell ref="N12:O13"/>
    <mergeCell ref="R49:Y61"/>
    <mergeCell ref="V12:W13"/>
    <mergeCell ref="R12:S13"/>
    <mergeCell ref="T12:U13"/>
    <mergeCell ref="B3:X4"/>
    <mergeCell ref="V10:Y11"/>
    <mergeCell ref="C12:D13"/>
    <mergeCell ref="E12:F13"/>
    <mergeCell ref="J12:K13"/>
    <mergeCell ref="L12:M13"/>
    <mergeCell ref="V7:Y9"/>
    <mergeCell ref="J10:M11"/>
    <mergeCell ref="X12:Y13"/>
    <mergeCell ref="B12:B13"/>
    <mergeCell ref="B1:Y2"/>
    <mergeCell ref="B5:Q5"/>
    <mergeCell ref="B6:F11"/>
    <mergeCell ref="G6:I13"/>
    <mergeCell ref="J6:Q6"/>
    <mergeCell ref="R6:Y6"/>
    <mergeCell ref="J7:M9"/>
    <mergeCell ref="N7:Q9"/>
    <mergeCell ref="R7:U9"/>
    <mergeCell ref="N10:Q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47</vt:i4>
      </vt:variant>
    </vt:vector>
  </HeadingPairs>
  <TitlesOfParts>
    <vt:vector size="95" baseType="lpstr">
      <vt:lpstr>org</vt:lpstr>
      <vt:lpstr>北海道</vt:lpstr>
      <vt:lpstr>青森</vt:lpstr>
      <vt:lpstr>岩手</vt:lpstr>
      <vt:lpstr>宮城</vt:lpstr>
      <vt:lpstr>秋田</vt:lpstr>
      <vt:lpstr>山形</vt:lpstr>
      <vt:lpstr>福島</vt:lpstr>
      <vt:lpstr>茨城</vt:lpstr>
      <vt:lpstr>栃木</vt:lpstr>
      <vt:lpstr>群馬</vt:lpstr>
      <vt:lpstr>埼玉</vt:lpstr>
      <vt:lpstr>千葉</vt:lpstr>
      <vt:lpstr>東京</vt:lpstr>
      <vt:lpstr>神奈川</vt:lpstr>
      <vt:lpstr>新潟</vt:lpstr>
      <vt:lpstr>富山</vt:lpstr>
      <vt:lpstr>石川</vt:lpstr>
      <vt:lpstr>福井</vt:lpstr>
      <vt:lpstr>山梨</vt:lpstr>
      <vt:lpstr>長野</vt:lpstr>
      <vt:lpstr>岐阜</vt:lpstr>
      <vt:lpstr>静岡</vt:lpstr>
      <vt:lpstr>愛知</vt:lpstr>
      <vt:lpstr>三重</vt:lpstr>
      <vt:lpstr>滋賀</vt:lpstr>
      <vt:lpstr>京都</vt:lpstr>
      <vt:lpstr>大阪</vt:lpstr>
      <vt:lpstr>兵庫</vt:lpstr>
      <vt:lpstr>奈良</vt:lpstr>
      <vt:lpstr>和歌山</vt:lpstr>
      <vt:lpstr>鳥取</vt:lpstr>
      <vt:lpstr>島根</vt:lpstr>
      <vt:lpstr>岡山</vt:lpstr>
      <vt:lpstr>広島</vt:lpstr>
      <vt:lpstr>山口</vt:lpstr>
      <vt:lpstr>徳島</vt:lpstr>
      <vt:lpstr>香川</vt:lpstr>
      <vt:lpstr>愛媛</vt:lpstr>
      <vt:lpstr>高知</vt:lpstr>
      <vt:lpstr>福岡</vt:lpstr>
      <vt:lpstr>佐賀</vt:lpstr>
      <vt:lpstr>長崎</vt:lpstr>
      <vt:lpstr>熊本</vt:lpstr>
      <vt:lpstr>大分</vt:lpstr>
      <vt:lpstr>宮崎</vt:lpstr>
      <vt:lpstr>鹿児島</vt:lpstr>
      <vt:lpstr>沖縄</vt:lpstr>
      <vt:lpstr>愛知!Print_Area</vt:lpstr>
      <vt:lpstr>愛媛!Print_Area</vt:lpstr>
      <vt:lpstr>茨城!Print_Area</vt:lpstr>
      <vt:lpstr>岡山!Print_Area</vt:lpstr>
      <vt:lpstr>沖縄!Print_Area</vt:lpstr>
      <vt:lpstr>岩手!Print_Area</vt:lpstr>
      <vt:lpstr>岐阜!Print_Area</vt:lpstr>
      <vt:lpstr>宮崎!Print_Area</vt:lpstr>
      <vt:lpstr>宮城!Print_Area</vt:lpstr>
      <vt:lpstr>京都!Print_Area</vt:lpstr>
      <vt:lpstr>熊本!Print_Area</vt:lpstr>
      <vt:lpstr>群馬!Print_Area</vt:lpstr>
      <vt:lpstr>広島!Print_Area</vt:lpstr>
      <vt:lpstr>香川!Print_Area</vt:lpstr>
      <vt:lpstr>高知!Print_Area</vt:lpstr>
      <vt:lpstr>佐賀!Print_Area</vt:lpstr>
      <vt:lpstr>埼玉!Print_Area</vt:lpstr>
      <vt:lpstr>三重!Print_Area</vt:lpstr>
      <vt:lpstr>山形!Print_Area</vt:lpstr>
      <vt:lpstr>山口!Print_Area</vt:lpstr>
      <vt:lpstr>山梨!Print_Area</vt:lpstr>
      <vt:lpstr>滋賀!Print_Area</vt:lpstr>
      <vt:lpstr>鹿児島!Print_Area</vt:lpstr>
      <vt:lpstr>秋田!Print_Area</vt:lpstr>
      <vt:lpstr>新潟!Print_Area</vt:lpstr>
      <vt:lpstr>神奈川!Print_Area</vt:lpstr>
      <vt:lpstr>青森!Print_Area</vt:lpstr>
      <vt:lpstr>静岡!Print_Area</vt:lpstr>
      <vt:lpstr>石川!Print_Area</vt:lpstr>
      <vt:lpstr>千葉!Print_Area</vt:lpstr>
      <vt:lpstr>大阪!Print_Area</vt:lpstr>
      <vt:lpstr>大分!Print_Area</vt:lpstr>
      <vt:lpstr>長崎!Print_Area</vt:lpstr>
      <vt:lpstr>長野!Print_Area</vt:lpstr>
      <vt:lpstr>鳥取!Print_Area</vt:lpstr>
      <vt:lpstr>島根!Print_Area</vt:lpstr>
      <vt:lpstr>東京!Print_Area</vt:lpstr>
      <vt:lpstr>徳島!Print_Area</vt:lpstr>
      <vt:lpstr>栃木!Print_Area</vt:lpstr>
      <vt:lpstr>奈良!Print_Area</vt:lpstr>
      <vt:lpstr>富山!Print_Area</vt:lpstr>
      <vt:lpstr>福井!Print_Area</vt:lpstr>
      <vt:lpstr>福岡!Print_Area</vt:lpstr>
      <vt:lpstr>福島!Print_Area</vt:lpstr>
      <vt:lpstr>兵庫!Print_Area</vt:lpstr>
      <vt:lpstr>北海道!Print_Area</vt:lpstr>
      <vt:lpstr>和歌山!Print_Area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Harmony_03</cp:lastModifiedBy>
  <cp:lastPrinted>2015-02-20T06:17:17Z</cp:lastPrinted>
  <dcterms:created xsi:type="dcterms:W3CDTF">2005-08-05T03:35:18Z</dcterms:created>
  <dcterms:modified xsi:type="dcterms:W3CDTF">2015-03-01T06:34:07Z</dcterms:modified>
</cp:coreProperties>
</file>